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nita\Desktop\"/>
    </mc:Choice>
  </mc:AlternateContent>
  <xr:revisionPtr revIDLastSave="0" documentId="13_ncr:1_{75E8A586-D4BD-41EA-89EA-5640E0E3C8A2}"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E327" i="9" s="1"/>
  <c r="B327" i="9" s="1"/>
  <c r="G327" i="9"/>
  <c r="F327" i="9"/>
  <c r="H326" i="9"/>
  <c r="G326" i="9"/>
  <c r="F326" i="9"/>
  <c r="H325" i="9"/>
  <c r="G325" i="9"/>
  <c r="F325" i="9"/>
  <c r="H324" i="9"/>
  <c r="G324" i="9"/>
  <c r="F324" i="9"/>
  <c r="E324" i="9"/>
  <c r="B324" i="9" s="1"/>
  <c r="H323" i="9"/>
  <c r="G323" i="9"/>
  <c r="F323" i="9"/>
  <c r="H322" i="9"/>
  <c r="G322" i="9"/>
  <c r="F322" i="9"/>
  <c r="E322" i="9"/>
  <c r="B322" i="9" s="1"/>
  <c r="H321" i="9"/>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B288" i="9" s="1"/>
  <c r="M287" i="9"/>
  <c r="L287" i="9"/>
  <c r="F287" i="9"/>
  <c r="E287" i="9"/>
  <c r="B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s="1"/>
  <c r="B235" i="9" s="1"/>
  <c r="E235" i="9"/>
  <c r="M234" i="9"/>
  <c r="L234" i="9"/>
  <c r="F234" i="9"/>
  <c r="E234" i="9"/>
  <c r="B234" i="9"/>
  <c r="M233" i="9"/>
  <c r="L233" i="9"/>
  <c r="F233" i="9" s="1"/>
  <c r="B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c r="H170" i="9"/>
  <c r="G170" i="9"/>
  <c r="F170" i="9"/>
  <c r="E170" i="9"/>
  <c r="B170" i="9" s="1"/>
  <c r="H169" i="9"/>
  <c r="E169" i="9" s="1"/>
  <c r="B169" i="9" s="1"/>
  <c r="G169" i="9"/>
  <c r="F169" i="9"/>
  <c r="H168" i="9"/>
  <c r="G168" i="9"/>
  <c r="F168" i="9"/>
  <c r="E168" i="9"/>
  <c r="B168" i="9" s="1"/>
  <c r="H167" i="9"/>
  <c r="G167" i="9"/>
  <c r="F167" i="9"/>
  <c r="E167" i="9"/>
  <c r="B167" i="9"/>
  <c r="H166" i="9"/>
  <c r="G166" i="9"/>
  <c r="F166" i="9"/>
  <c r="E166" i="9"/>
  <c r="B166" i="9" s="1"/>
  <c r="H165" i="9"/>
  <c r="E165" i="9" s="1"/>
  <c r="B165" i="9" s="1"/>
  <c r="G165" i="9"/>
  <c r="F165" i="9"/>
  <c r="H164" i="9"/>
  <c r="G164" i="9"/>
  <c r="F164" i="9"/>
  <c r="E164" i="9"/>
  <c r="B164" i="9" s="1"/>
  <c r="H163" i="9"/>
  <c r="G163" i="9"/>
  <c r="F163" i="9"/>
  <c r="E163" i="9"/>
  <c r="B163" i="9"/>
  <c r="H162" i="9"/>
  <c r="G162" i="9"/>
  <c r="F162" i="9"/>
  <c r="E162" i="9"/>
  <c r="B162" i="9" s="1"/>
  <c r="H161" i="9"/>
  <c r="G161" i="9"/>
  <c r="F161" i="9"/>
  <c r="E161" i="9"/>
  <c r="B161" i="9"/>
  <c r="H160" i="9"/>
  <c r="G160" i="9"/>
  <c r="F160" i="9"/>
  <c r="E160" i="9"/>
  <c r="B160" i="9" s="1"/>
  <c r="H159" i="9"/>
  <c r="E159" i="9" s="1"/>
  <c r="B159" i="9" s="1"/>
  <c r="G159" i="9"/>
  <c r="F159" i="9"/>
  <c r="H158" i="9"/>
  <c r="G158" i="9"/>
  <c r="F158" i="9"/>
  <c r="E158" i="9"/>
  <c r="B158" i="9" s="1"/>
  <c r="H157" i="9"/>
  <c r="E157" i="9" s="1"/>
  <c r="B157" i="9" s="1"/>
  <c r="G157" i="9"/>
  <c r="F157" i="9"/>
  <c r="F156" i="9"/>
  <c r="H155" i="9"/>
  <c r="G155" i="9"/>
  <c r="F155" i="9"/>
  <c r="E155" i="9"/>
  <c r="B155" i="9"/>
  <c r="H154" i="9"/>
  <c r="G154" i="9"/>
  <c r="F154" i="9"/>
  <c r="E154" i="9"/>
  <c r="B154" i="9" s="1"/>
  <c r="H153" i="9"/>
  <c r="E153" i="9" s="1"/>
  <c r="B153" i="9" s="1"/>
  <c r="G153" i="9"/>
  <c r="F153" i="9"/>
  <c r="H152" i="9"/>
  <c r="G152" i="9"/>
  <c r="F152" i="9"/>
  <c r="E152" i="9"/>
  <c r="B152" i="9" s="1"/>
  <c r="H151" i="9"/>
  <c r="G151" i="9"/>
  <c r="F151" i="9"/>
  <c r="E151" i="9"/>
  <c r="B151" i="9"/>
  <c r="H150" i="9"/>
  <c r="G150" i="9"/>
  <c r="F150" i="9"/>
  <c r="E150" i="9"/>
  <c r="B150" i="9" s="1"/>
  <c r="H149" i="9"/>
  <c r="E149" i="9" s="1"/>
  <c r="B149" i="9" s="1"/>
  <c r="G149" i="9"/>
  <c r="F149" i="9"/>
  <c r="H148" i="9"/>
  <c r="G148" i="9"/>
  <c r="F148" i="9"/>
  <c r="E148" i="9"/>
  <c r="B148" i="9" s="1"/>
  <c r="H147" i="9"/>
  <c r="G147" i="9"/>
  <c r="F147" i="9"/>
  <c r="E147" i="9"/>
  <c r="B147" i="9"/>
  <c r="H146" i="9"/>
  <c r="G146" i="9"/>
  <c r="F146" i="9"/>
  <c r="E146" i="9"/>
  <c r="B146" i="9" s="1"/>
  <c r="H145" i="9"/>
  <c r="E145" i="9" s="1"/>
  <c r="B145" i="9" s="1"/>
  <c r="G145" i="9"/>
  <c r="F145" i="9"/>
  <c r="H144" i="9"/>
  <c r="G144" i="9"/>
  <c r="F144" i="9"/>
  <c r="E144" i="9"/>
  <c r="B144" i="9" s="1"/>
  <c r="H143" i="9"/>
  <c r="G143" i="9"/>
  <c r="F143" i="9"/>
  <c r="E143" i="9"/>
  <c r="B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G125" i="9"/>
  <c r="F125" i="9"/>
  <c r="E125" i="9"/>
  <c r="B125" i="9"/>
  <c r="H124" i="9"/>
  <c r="G124" i="9"/>
  <c r="F124" i="9"/>
  <c r="E124" i="9"/>
  <c r="B124" i="9" s="1"/>
  <c r="H123" i="9"/>
  <c r="E123" i="9" s="1"/>
  <c r="B123" i="9" s="1"/>
  <c r="G123" i="9"/>
  <c r="F123" i="9"/>
  <c r="H122" i="9"/>
  <c r="G122" i="9"/>
  <c r="F122" i="9"/>
  <c r="E122" i="9"/>
  <c r="B122" i="9" s="1"/>
  <c r="H121" i="9"/>
  <c r="G121" i="9"/>
  <c r="F121" i="9"/>
  <c r="E121" i="9"/>
  <c r="B121" i="9"/>
  <c r="H120" i="9"/>
  <c r="G120" i="9"/>
  <c r="F120" i="9"/>
  <c r="E120" i="9"/>
  <c r="B120" i="9" s="1"/>
  <c r="H119" i="9"/>
  <c r="E119" i="9" s="1"/>
  <c r="B119" i="9" s="1"/>
  <c r="G119" i="9"/>
  <c r="F119" i="9"/>
  <c r="H118" i="9"/>
  <c r="G118" i="9"/>
  <c r="F118" i="9"/>
  <c r="E118" i="9"/>
  <c r="B118" i="9" s="1"/>
  <c r="H117" i="9"/>
  <c r="G117" i="9"/>
  <c r="F117" i="9"/>
  <c r="E117" i="9"/>
  <c r="B117" i="9"/>
  <c r="H116" i="9"/>
  <c r="G116" i="9"/>
  <c r="F116" i="9"/>
  <c r="E116" i="9"/>
  <c r="B116" i="9" s="1"/>
  <c r="H115" i="9"/>
  <c r="E115" i="9" s="1"/>
  <c r="B115" i="9" s="1"/>
  <c r="G115" i="9"/>
  <c r="F115" i="9"/>
  <c r="H114" i="9"/>
  <c r="G114" i="9"/>
  <c r="F114" i="9"/>
  <c r="E114" i="9"/>
  <c r="B114" i="9" s="1"/>
  <c r="H113" i="9"/>
  <c r="G113" i="9"/>
  <c r="F113" i="9"/>
  <c r="E113" i="9"/>
  <c r="B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G107" i="9"/>
  <c r="F107" i="9"/>
  <c r="E107" i="9"/>
  <c r="B107" i="9"/>
  <c r="H106" i="9"/>
  <c r="G106" i="9"/>
  <c r="F106" i="9"/>
  <c r="E106" i="9"/>
  <c r="B106" i="9" s="1"/>
  <c r="H105" i="9"/>
  <c r="G105" i="9"/>
  <c r="F105" i="9"/>
  <c r="E105" i="9"/>
  <c r="B105" i="9"/>
  <c r="H104" i="9"/>
  <c r="G104" i="9"/>
  <c r="F104" i="9"/>
  <c r="E104" i="9"/>
  <c r="B104" i="9" s="1"/>
  <c r="H103" i="9"/>
  <c r="G103" i="9"/>
  <c r="F103" i="9"/>
  <c r="E103" i="9"/>
  <c r="B103" i="9"/>
  <c r="H102" i="9"/>
  <c r="G102" i="9"/>
  <c r="F102" i="9"/>
  <c r="E102" i="9"/>
  <c r="B102" i="9" s="1"/>
  <c r="H101" i="9"/>
  <c r="E101" i="9" s="1"/>
  <c r="B101" i="9" s="1"/>
  <c r="G101" i="9"/>
  <c r="F101" i="9"/>
  <c r="H100" i="9"/>
  <c r="G100" i="9"/>
  <c r="F100" i="9"/>
  <c r="E100" i="9"/>
  <c r="B100" i="9" s="1"/>
  <c r="H99" i="9"/>
  <c r="G99" i="9"/>
  <c r="F99" i="9"/>
  <c r="E99" i="9"/>
  <c r="B99" i="9"/>
  <c r="H98" i="9"/>
  <c r="G98" i="9"/>
  <c r="F98" i="9"/>
  <c r="E98" i="9"/>
  <c r="B98" i="9" s="1"/>
  <c r="H97" i="9"/>
  <c r="E97" i="9" s="1"/>
  <c r="B97" i="9" s="1"/>
  <c r="G97" i="9"/>
  <c r="F97" i="9"/>
  <c r="H96" i="9"/>
  <c r="G96" i="9"/>
  <c r="F96" i="9"/>
  <c r="E96" i="9"/>
  <c r="B96" i="9" s="1"/>
  <c r="H95" i="9"/>
  <c r="G95" i="9"/>
  <c r="F95" i="9"/>
  <c r="E95" i="9"/>
  <c r="B95" i="9"/>
  <c r="H94" i="9"/>
  <c r="G94" i="9"/>
  <c r="F94" i="9"/>
  <c r="E94" i="9"/>
  <c r="B94" i="9" s="1"/>
  <c r="H93" i="9"/>
  <c r="E93" i="9" s="1"/>
  <c r="B93" i="9" s="1"/>
  <c r="G93" i="9"/>
  <c r="F93" i="9"/>
  <c r="H92" i="9"/>
  <c r="G92" i="9"/>
  <c r="F92" i="9"/>
  <c r="E92" i="9"/>
  <c r="B92" i="9" s="1"/>
  <c r="H91" i="9"/>
  <c r="G91" i="9"/>
  <c r="F91" i="9"/>
  <c r="E91" i="9"/>
  <c r="B91" i="9"/>
  <c r="H90" i="9"/>
  <c r="G90" i="9"/>
  <c r="F90" i="9"/>
  <c r="E90" i="9"/>
  <c r="B90" i="9" s="1"/>
  <c r="H89" i="9"/>
  <c r="E89" i="9" s="1"/>
  <c r="B89" i="9" s="1"/>
  <c r="G89" i="9"/>
  <c r="F89" i="9"/>
  <c r="H88" i="9"/>
  <c r="G88" i="9"/>
  <c r="F88" i="9"/>
  <c r="E88" i="9"/>
  <c r="B88" i="9" s="1"/>
  <c r="H87" i="9"/>
  <c r="G87" i="9"/>
  <c r="F87" i="9"/>
  <c r="E87" i="9"/>
  <c r="B87" i="9"/>
  <c r="H86" i="9"/>
  <c r="G86" i="9"/>
  <c r="F86" i="9"/>
  <c r="E86" i="9"/>
  <c r="B86" i="9" s="1"/>
  <c r="H85" i="9"/>
  <c r="G85" i="9"/>
  <c r="F85" i="9"/>
  <c r="E85" i="9"/>
  <c r="B85" i="9"/>
  <c r="H84" i="9"/>
  <c r="G84" i="9"/>
  <c r="F84" i="9"/>
  <c r="E84" i="9"/>
  <c r="B84" i="9" s="1"/>
  <c r="H83" i="9"/>
  <c r="E83" i="9" s="1"/>
  <c r="B83" i="9" s="1"/>
  <c r="G83" i="9"/>
  <c r="F83" i="9"/>
  <c r="H82" i="9"/>
  <c r="G82" i="9"/>
  <c r="F82" i="9"/>
  <c r="E82" i="9"/>
  <c r="B82" i="9"/>
  <c r="H81" i="9"/>
  <c r="G81" i="9"/>
  <c r="F81" i="9"/>
  <c r="E81" i="9"/>
  <c r="B81" i="9" s="1"/>
  <c r="H80" i="9"/>
  <c r="E80" i="9" s="1"/>
  <c r="B80" i="9" s="1"/>
  <c r="G80" i="9"/>
  <c r="F80" i="9"/>
  <c r="H79" i="9"/>
  <c r="G79" i="9"/>
  <c r="F79" i="9"/>
  <c r="E79" i="9"/>
  <c r="B79" i="9" s="1"/>
  <c r="H78" i="9"/>
  <c r="G78" i="9"/>
  <c r="F78" i="9"/>
  <c r="E78" i="9"/>
  <c r="B78" i="9"/>
  <c r="H77" i="9"/>
  <c r="G77" i="9"/>
  <c r="F77" i="9"/>
  <c r="E77" i="9"/>
  <c r="B77" i="9" s="1"/>
  <c r="H76" i="9"/>
  <c r="E76" i="9" s="1"/>
  <c r="B76" i="9" s="1"/>
  <c r="G76" i="9"/>
  <c r="F76" i="9"/>
  <c r="H75" i="9"/>
  <c r="G75" i="9"/>
  <c r="F75" i="9"/>
  <c r="E75" i="9"/>
  <c r="B75" i="9" s="1"/>
  <c r="H74" i="9"/>
  <c r="G74" i="9"/>
  <c r="F74" i="9"/>
  <c r="E74" i="9"/>
  <c r="B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c r="H44" i="9"/>
  <c r="G44" i="9"/>
  <c r="F44" i="9"/>
  <c r="E44" i="9"/>
  <c r="B44" i="9" s="1"/>
  <c r="H43" i="9"/>
  <c r="E43" i="9" s="1"/>
  <c r="B43" i="9" s="1"/>
  <c r="G43" i="9"/>
  <c r="F43" i="9"/>
  <c r="H42" i="9"/>
  <c r="G42" i="9"/>
  <c r="F42" i="9"/>
  <c r="E42" i="9"/>
  <c r="B42" i="9" s="1"/>
  <c r="H41" i="9"/>
  <c r="G41" i="9"/>
  <c r="F41" i="9"/>
  <c r="E41" i="9"/>
  <c r="B41" i="9"/>
  <c r="H40" i="9"/>
  <c r="G40" i="9"/>
  <c r="F40" i="9"/>
  <c r="E40" i="9"/>
  <c r="B40" i="9" s="1"/>
  <c r="H39" i="9"/>
  <c r="G39" i="9"/>
  <c r="F39" i="9"/>
  <c r="E39" i="9"/>
  <c r="B39" i="9"/>
  <c r="H38" i="9"/>
  <c r="E38" i="9" s="1"/>
  <c r="B38" i="9" s="1"/>
  <c r="G38" i="9"/>
  <c r="F38" i="9"/>
  <c r="H37" i="9"/>
  <c r="G37" i="9"/>
  <c r="F37" i="9"/>
  <c r="H36" i="9"/>
  <c r="G36" i="9"/>
  <c r="F36" i="9"/>
  <c r="H35" i="9"/>
  <c r="E35" i="9" s="1"/>
  <c r="B35" i="9" s="1"/>
  <c r="G35" i="9"/>
  <c r="F35" i="9"/>
  <c r="H34" i="9"/>
  <c r="G34" i="9"/>
  <c r="F34" i="9"/>
  <c r="E34" i="9"/>
  <c r="B34" i="9" s="1"/>
  <c r="H33" i="9"/>
  <c r="E33" i="9" s="1"/>
  <c r="B33" i="9" s="1"/>
  <c r="G33" i="9"/>
  <c r="F33" i="9"/>
  <c r="H32" i="9"/>
  <c r="G32" i="9"/>
  <c r="F32" i="9"/>
  <c r="E32" i="9"/>
  <c r="B32" i="9"/>
  <c r="H31" i="9"/>
  <c r="G31" i="9"/>
  <c r="F31" i="9"/>
  <c r="H30" i="9"/>
  <c r="G30" i="9"/>
  <c r="F30" i="9"/>
  <c r="E30" i="9"/>
  <c r="B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2" i="8"/>
  <c r="D51" i="8"/>
  <c r="D46" i="8"/>
  <c r="D45" i="8"/>
  <c r="D37" i="8"/>
  <c r="D27" i="8"/>
  <c r="D25" i="8" s="1"/>
  <c r="C1601" i="1" s="1"/>
  <c r="D18" i="8"/>
  <c r="C1594" i="1" s="1"/>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D89" i="6" s="1"/>
  <c r="F98" i="6"/>
  <c r="F97" i="6"/>
  <c r="F96" i="6"/>
  <c r="F95" i="6"/>
  <c r="E94" i="6"/>
  <c r="D94" i="6"/>
  <c r="F94" i="6" s="1"/>
  <c r="F93" i="6"/>
  <c r="F92" i="6"/>
  <c r="F91" i="6"/>
  <c r="E90" i="6"/>
  <c r="D90" i="6"/>
  <c r="F90" i="6" s="1"/>
  <c r="F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49"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5" i="6"/>
  <c r="D35" i="6"/>
  <c r="F34" i="6"/>
  <c r="F33" i="6"/>
  <c r="F32" i="6"/>
  <c r="F31" i="6"/>
  <c r="F30" i="6"/>
  <c r="F29" i="6"/>
  <c r="E28" i="6"/>
  <c r="D1423"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1263" i="1" s="1"/>
  <c r="D259" i="5"/>
  <c r="F259" i="5" s="1"/>
  <c r="F258" i="5"/>
  <c r="F257" i="5"/>
  <c r="F256" i="5"/>
  <c r="E255" i="5"/>
  <c r="D255" i="5"/>
  <c r="F255" i="5" s="1"/>
  <c r="D254" i="5"/>
  <c r="F254" i="5" s="1"/>
  <c r="F253" i="5"/>
  <c r="F252" i="5"/>
  <c r="E251" i="5"/>
  <c r="D251" i="5"/>
  <c r="F251" i="5" s="1"/>
  <c r="D250" i="5"/>
  <c r="C1254" i="1"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8" i="5"/>
  <c r="D218" i="5"/>
  <c r="G338" i="9" s="1"/>
  <c r="F217" i="5"/>
  <c r="F216" i="5"/>
  <c r="F215" i="5"/>
  <c r="F214" i="5"/>
  <c r="F213" i="5"/>
  <c r="F212" i="5"/>
  <c r="F211" i="5"/>
  <c r="E210" i="5"/>
  <c r="D210" i="5"/>
  <c r="F210" i="5" s="1"/>
  <c r="F209" i="5"/>
  <c r="F208" i="5"/>
  <c r="F207" i="5"/>
  <c r="F206" i="5"/>
  <c r="F205" i="5"/>
  <c r="F204" i="5"/>
  <c r="E203" i="5"/>
  <c r="D203" i="5"/>
  <c r="F203" i="5" s="1"/>
  <c r="F202" i="5"/>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D177"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D147" i="5"/>
  <c r="F146" i="5"/>
  <c r="F145" i="5"/>
  <c r="F144" i="5"/>
  <c r="E143" i="5"/>
  <c r="D143" i="5"/>
  <c r="F143" i="5" s="1"/>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8" i="5" s="1"/>
  <c r="D7" i="5"/>
  <c r="C1012"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E571" i="4"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D536"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D445" i="4"/>
  <c r="F445" i="4" s="1"/>
  <c r="F444" i="4"/>
  <c r="F443" i="4"/>
  <c r="F442" i="4"/>
  <c r="F441" i="4"/>
  <c r="E440" i="4"/>
  <c r="D440" i="4"/>
  <c r="F440" i="4" s="1"/>
  <c r="F439" i="4"/>
  <c r="F438" i="4"/>
  <c r="E437" i="4"/>
  <c r="D437" i="4"/>
  <c r="F437" i="4" s="1"/>
  <c r="F436" i="4"/>
  <c r="F435" i="4"/>
  <c r="F434" i="4"/>
  <c r="F433" i="4"/>
  <c r="E432" i="4"/>
  <c r="D432" i="4"/>
  <c r="E428" i="4"/>
  <c r="D423" i="1" s="1"/>
  <c r="H423" i="1" s="1"/>
  <c r="D428" i="4"/>
  <c r="E427" i="4"/>
  <c r="D427" i="4"/>
  <c r="D648" i="4" s="1"/>
  <c r="F648" i="4" s="1"/>
  <c r="E426" i="4"/>
  <c r="E647" i="4" s="1"/>
  <c r="D641" i="1" s="1"/>
  <c r="H641" i="1" s="1"/>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D37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D321" i="4" s="1"/>
  <c r="F32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D262" i="4" s="1"/>
  <c r="F262" i="4" s="1"/>
  <c r="E262" i="4"/>
  <c r="F261" i="4"/>
  <c r="F260" i="4"/>
  <c r="F259" i="4"/>
  <c r="F258" i="4"/>
  <c r="E257" i="4"/>
  <c r="D253" i="1" s="1"/>
  <c r="H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E202" i="4" s="1"/>
  <c r="D216" i="4"/>
  <c r="F216" i="4" s="1"/>
  <c r="F215" i="4"/>
  <c r="F214" i="4"/>
  <c r="F213" i="4"/>
  <c r="F212" i="4"/>
  <c r="F211" i="4"/>
  <c r="F210" i="4"/>
  <c r="F209" i="4"/>
  <c r="E208" i="4"/>
  <c r="D208" i="4"/>
  <c r="F208" i="4" s="1"/>
  <c r="F207" i="4"/>
  <c r="F206" i="4"/>
  <c r="F205" i="4"/>
  <c r="F204" i="4"/>
  <c r="E203" i="4"/>
  <c r="D203" i="4"/>
  <c r="D202" i="4" s="1"/>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1" i="1" s="1"/>
  <c r="H131" i="1" s="1"/>
  <c r="D135" i="4"/>
  <c r="D134" i="4" s="1"/>
  <c r="E134" i="4"/>
  <c r="D130" i="1" s="1"/>
  <c r="H130" i="1" s="1"/>
  <c r="F133" i="4"/>
  <c r="F132" i="4"/>
  <c r="F131" i="4"/>
  <c r="F130" i="4"/>
  <c r="E129" i="4"/>
  <c r="D129" i="4"/>
  <c r="F129" i="4" s="1"/>
  <c r="F128" i="4"/>
  <c r="F127" i="4"/>
  <c r="E126" i="4"/>
  <c r="E125" i="4" s="1"/>
  <c r="D126" i="4"/>
  <c r="F125" i="4"/>
  <c r="D125" i="4"/>
  <c r="F124" i="4"/>
  <c r="F123" i="4"/>
  <c r="F122" i="4"/>
  <c r="F121" i="4"/>
  <c r="E120" i="4"/>
  <c r="D120" i="4"/>
  <c r="F120" i="4" s="1"/>
  <c r="F119" i="4"/>
  <c r="F118" i="4"/>
  <c r="F117" i="4"/>
  <c r="F116" i="4"/>
  <c r="F115" i="4"/>
  <c r="F114" i="4"/>
  <c r="F113" i="4"/>
  <c r="E112" i="4"/>
  <c r="D108" i="1" s="1"/>
  <c r="H108" i="1" s="1"/>
  <c r="D112" i="4"/>
  <c r="F111" i="4"/>
  <c r="F110" i="4"/>
  <c r="F109" i="4"/>
  <c r="F108" i="4"/>
  <c r="E107" i="4"/>
  <c r="D107" i="4"/>
  <c r="D106" i="4" s="1"/>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0" i="1" s="1"/>
  <c r="H70" i="1"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5" i="1"/>
  <c r="G1685" i="1" s="1"/>
  <c r="G1684" i="1"/>
  <c r="C1684" i="1"/>
  <c r="H1684" i="1" s="1"/>
  <c r="H1683" i="1"/>
  <c r="C1683" i="1"/>
  <c r="G1683" i="1" s="1"/>
  <c r="C1682" i="1"/>
  <c r="H1682" i="1" s="1"/>
  <c r="H1681" i="1"/>
  <c r="C1681" i="1"/>
  <c r="G1681" i="1" s="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8" i="1"/>
  <c r="H1628" i="1" s="1"/>
  <c r="H1627" i="1"/>
  <c r="C1627" i="1"/>
  <c r="G1627" i="1" s="1"/>
  <c r="G1626" i="1"/>
  <c r="C1626" i="1"/>
  <c r="H1626" i="1" s="1"/>
  <c r="H1625" i="1"/>
  <c r="C1625" i="1"/>
  <c r="G1625" i="1" s="1"/>
  <c r="G1624" i="1"/>
  <c r="C1624" i="1"/>
  <c r="H1624" i="1" s="1"/>
  <c r="H1623" i="1"/>
  <c r="C1623" i="1"/>
  <c r="G1623" i="1" s="1"/>
  <c r="G1622" i="1"/>
  <c r="C1622" i="1"/>
  <c r="H1622" i="1" s="1"/>
  <c r="C1621" i="1"/>
  <c r="G1621" i="1" s="1"/>
  <c r="C1619" i="1"/>
  <c r="G1618" i="1"/>
  <c r="C1618" i="1"/>
  <c r="H1618" i="1" s="1"/>
  <c r="C1617" i="1"/>
  <c r="G1616" i="1"/>
  <c r="C1616" i="1"/>
  <c r="H1616" i="1" s="1"/>
  <c r="C1615" i="1"/>
  <c r="G1614" i="1"/>
  <c r="C1614" i="1"/>
  <c r="H1614" i="1" s="1"/>
  <c r="C1613" i="1"/>
  <c r="C1612" i="1"/>
  <c r="H1612" i="1" s="1"/>
  <c r="C1611" i="1"/>
  <c r="G1610" i="1"/>
  <c r="C1610" i="1"/>
  <c r="H1610" i="1" s="1"/>
  <c r="C1609" i="1"/>
  <c r="G1608" i="1"/>
  <c r="C1608" i="1"/>
  <c r="H1608" i="1" s="1"/>
  <c r="C1607" i="1"/>
  <c r="G1606" i="1"/>
  <c r="C1606" i="1"/>
  <c r="H1606" i="1" s="1"/>
  <c r="C1605" i="1"/>
  <c r="C1604" i="1"/>
  <c r="H1604" i="1" s="1"/>
  <c r="G1602" i="1"/>
  <c r="C1602" i="1"/>
  <c r="H1602" i="1" s="1"/>
  <c r="C1600" i="1"/>
  <c r="H1600" i="1" s="1"/>
  <c r="C1599" i="1"/>
  <c r="G1598" i="1"/>
  <c r="C1598" i="1"/>
  <c r="H1598" i="1" s="1"/>
  <c r="C1597" i="1"/>
  <c r="G1596" i="1"/>
  <c r="C1596" i="1"/>
  <c r="H1596" i="1" s="1"/>
  <c r="C1595" i="1"/>
  <c r="C1593" i="1"/>
  <c r="C1592" i="1"/>
  <c r="H1592" i="1" s="1"/>
  <c r="C1591" i="1"/>
  <c r="G1590" i="1"/>
  <c r="C1590" i="1"/>
  <c r="H1590" i="1" s="1"/>
  <c r="C1589" i="1"/>
  <c r="G1588" i="1"/>
  <c r="C1588" i="1"/>
  <c r="H1588" i="1" s="1"/>
  <c r="C1587" i="1"/>
  <c r="G1586" i="1"/>
  <c r="C1586" i="1"/>
  <c r="H1586" i="1" s="1"/>
  <c r="C1585" i="1"/>
  <c r="H1583" i="1"/>
  <c r="C1583" i="1"/>
  <c r="G1583" i="1" s="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C1546" i="1"/>
  <c r="J1545" i="1"/>
  <c r="D1545" i="1"/>
  <c r="H1545" i="1" s="1"/>
  <c r="C1545" i="1"/>
  <c r="D1544" i="1"/>
  <c r="C1544" i="1"/>
  <c r="J1543" i="1"/>
  <c r="D1543" i="1"/>
  <c r="H1543" i="1" s="1"/>
  <c r="C1543" i="1"/>
  <c r="D1542" i="1"/>
  <c r="C1542" i="1"/>
  <c r="D1541" i="1"/>
  <c r="C1541" i="1"/>
  <c r="D1540" i="1"/>
  <c r="C1540" i="1"/>
  <c r="D1539" i="1"/>
  <c r="C1539" i="1"/>
  <c r="H1539" i="1" s="1"/>
  <c r="D1538" i="1"/>
  <c r="C1538" i="1"/>
  <c r="H1538" i="1" s="1"/>
  <c r="D1537" i="1"/>
  <c r="C1537" i="1"/>
  <c r="H1537"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C1484" i="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G1449" i="1"/>
  <c r="C1449" i="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C1430" i="1"/>
  <c r="D1429" i="1"/>
  <c r="C1429" i="1"/>
  <c r="H1429" i="1" s="1"/>
  <c r="D1428" i="1"/>
  <c r="C1428" i="1"/>
  <c r="H1428" i="1" s="1"/>
  <c r="D1427" i="1"/>
  <c r="C1427" i="1"/>
  <c r="H1427" i="1" s="1"/>
  <c r="D1426" i="1"/>
  <c r="C1426" i="1"/>
  <c r="H1426" i="1" s="1"/>
  <c r="D1425" i="1"/>
  <c r="C1425" i="1"/>
  <c r="H1425" i="1" s="1"/>
  <c r="D1424" i="1"/>
  <c r="C1424" i="1"/>
  <c r="H1424" i="1" s="1"/>
  <c r="C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C1263" i="1"/>
  <c r="D1262" i="1"/>
  <c r="C1262" i="1"/>
  <c r="H1262" i="1" s="1"/>
  <c r="D1261" i="1"/>
  <c r="C1261" i="1"/>
  <c r="H1261" i="1" s="1"/>
  <c r="D1260" i="1"/>
  <c r="C1260" i="1"/>
  <c r="H1260" i="1" s="1"/>
  <c r="D1259" i="1"/>
  <c r="C1259" i="1"/>
  <c r="H1259" i="1" s="1"/>
  <c r="C1258" i="1"/>
  <c r="D1257" i="1"/>
  <c r="C1257" i="1"/>
  <c r="H1257" i="1" s="1"/>
  <c r="D1256" i="1"/>
  <c r="C1256" i="1"/>
  <c r="H1256" i="1" s="1"/>
  <c r="D1255" i="1"/>
  <c r="C1255" i="1"/>
  <c r="H1255"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C1207" i="1"/>
  <c r="C1206" i="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C1141" i="1"/>
  <c r="C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D676" i="1"/>
  <c r="H676" i="1" s="1"/>
  <c r="C676" i="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D648" i="1"/>
  <c r="H648" i="1" s="1"/>
  <c r="C648" i="1"/>
  <c r="D647" i="1"/>
  <c r="H647" i="1" s="1"/>
  <c r="C647" i="1"/>
  <c r="D646" i="1"/>
  <c r="H646" i="1" s="1"/>
  <c r="C646" i="1"/>
  <c r="D645" i="1"/>
  <c r="H645" i="1" s="1"/>
  <c r="C645" i="1"/>
  <c r="C642" i="1"/>
  <c r="C641" i="1"/>
  <c r="H636" i="1"/>
  <c r="D636" i="1"/>
  <c r="C636" i="1"/>
  <c r="G636" i="1" s="1"/>
  <c r="D635" i="1"/>
  <c r="H635" i="1" s="1"/>
  <c r="C635"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C530"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C516" i="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D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C460" i="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C423" i="1"/>
  <c r="D422" i="1"/>
  <c r="H422" i="1" s="1"/>
  <c r="C422" i="1"/>
  <c r="D421" i="1"/>
  <c r="H421" i="1" s="1"/>
  <c r="C421" i="1"/>
  <c r="H416" i="1"/>
  <c r="D416" i="1"/>
  <c r="C416" i="1"/>
  <c r="G416" i="1" s="1"/>
  <c r="D415" i="1"/>
  <c r="H415" i="1" s="1"/>
  <c r="C415" i="1"/>
  <c r="D414" i="1"/>
  <c r="H414" i="1" s="1"/>
  <c r="C414" i="1"/>
  <c r="D411" i="1"/>
  <c r="H411" i="1" s="1"/>
  <c r="C411" i="1"/>
  <c r="H410" i="1"/>
  <c r="D410" i="1"/>
  <c r="C410" i="1"/>
  <c r="G410" i="1" s="1"/>
  <c r="D409" i="1"/>
  <c r="H409" i="1" s="1"/>
  <c r="C409" i="1"/>
  <c r="H408" i="1"/>
  <c r="D408" i="1"/>
  <c r="C408" i="1"/>
  <c r="G408" i="1" s="1"/>
  <c r="D407" i="1"/>
  <c r="H407" i="1" s="1"/>
  <c r="C407" i="1"/>
  <c r="H406" i="1"/>
  <c r="D406" i="1"/>
  <c r="C406" i="1"/>
  <c r="G406" i="1" s="1"/>
  <c r="D405" i="1"/>
  <c r="H405" i="1" s="1"/>
  <c r="C405" i="1"/>
  <c r="H404" i="1"/>
  <c r="D404" i="1"/>
  <c r="C404" i="1"/>
  <c r="G404" i="1" s="1"/>
  <c r="D403" i="1"/>
  <c r="H403" i="1" s="1"/>
  <c r="C403" i="1"/>
  <c r="H402" i="1"/>
  <c r="D402" i="1"/>
  <c r="C402" i="1"/>
  <c r="G402" i="1" s="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D388" i="1"/>
  <c r="H388" i="1" s="1"/>
  <c r="C388" i="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C368" i="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C356" i="1"/>
  <c r="D354" i="1"/>
  <c r="H354" i="1" s="1"/>
  <c r="C354" i="1"/>
  <c r="H353" i="1"/>
  <c r="D353" i="1"/>
  <c r="C353" i="1"/>
  <c r="G353" i="1" s="1"/>
  <c r="D352" i="1"/>
  <c r="H352" i="1" s="1"/>
  <c r="C352" i="1"/>
  <c r="H351" i="1"/>
  <c r="D351" i="1"/>
  <c r="C351" i="1"/>
  <c r="G351" i="1" s="1"/>
  <c r="D350" i="1"/>
  <c r="H350" i="1" s="1"/>
  <c r="C350" i="1"/>
  <c r="H349" i="1"/>
  <c r="D349" i="1"/>
  <c r="C349" i="1"/>
  <c r="G349" i="1" s="1"/>
  <c r="D348" i="1"/>
  <c r="H348" i="1" s="1"/>
  <c r="C348" i="1"/>
  <c r="H347" i="1"/>
  <c r="D347" i="1"/>
  <c r="C347" i="1"/>
  <c r="G347" i="1" s="1"/>
  <c r="D346" i="1"/>
  <c r="H346" i="1" s="1"/>
  <c r="C346" i="1"/>
  <c r="H345" i="1"/>
  <c r="D345" i="1"/>
  <c r="C345" i="1"/>
  <c r="G345" i="1" s="1"/>
  <c r="D344" i="1"/>
  <c r="H344" i="1" s="1"/>
  <c r="C344" i="1"/>
  <c r="H343" i="1"/>
  <c r="D343" i="1"/>
  <c r="C343" i="1"/>
  <c r="G343" i="1" s="1"/>
  <c r="D342" i="1"/>
  <c r="H342" i="1" s="1"/>
  <c r="C342" i="1"/>
  <c r="H341" i="1"/>
  <c r="D341" i="1"/>
  <c r="C341" i="1"/>
  <c r="G341" i="1" s="1"/>
  <c r="D340" i="1"/>
  <c r="H340" i="1" s="1"/>
  <c r="C340" i="1"/>
  <c r="H339" i="1"/>
  <c r="D339" i="1"/>
  <c r="C339" i="1"/>
  <c r="G339" i="1" s="1"/>
  <c r="D338" i="1"/>
  <c r="H338" i="1" s="1"/>
  <c r="C338" i="1"/>
  <c r="H337" i="1"/>
  <c r="D337" i="1"/>
  <c r="C337" i="1"/>
  <c r="G337" i="1" s="1"/>
  <c r="D336" i="1"/>
  <c r="H336" i="1" s="1"/>
  <c r="C336" i="1"/>
  <c r="H335" i="1"/>
  <c r="D335" i="1"/>
  <c r="C335" i="1"/>
  <c r="G335" i="1" s="1"/>
  <c r="D334" i="1"/>
  <c r="H334" i="1" s="1"/>
  <c r="C334" i="1"/>
  <c r="H333" i="1"/>
  <c r="D333" i="1"/>
  <c r="C333" i="1"/>
  <c r="G333" i="1" s="1"/>
  <c r="D332" i="1"/>
  <c r="H332" i="1" s="1"/>
  <c r="C332" i="1"/>
  <c r="H331" i="1"/>
  <c r="D331" i="1"/>
  <c r="C331" i="1"/>
  <c r="G331" i="1" s="1"/>
  <c r="D330" i="1"/>
  <c r="H330" i="1" s="1"/>
  <c r="C330" i="1"/>
  <c r="H329" i="1"/>
  <c r="D329" i="1"/>
  <c r="C329" i="1"/>
  <c r="G329" i="1" s="1"/>
  <c r="D328" i="1"/>
  <c r="H328" i="1" s="1"/>
  <c r="C328" i="1"/>
  <c r="H327" i="1"/>
  <c r="D327" i="1"/>
  <c r="C327" i="1"/>
  <c r="G327" i="1" s="1"/>
  <c r="D326" i="1"/>
  <c r="H326" i="1" s="1"/>
  <c r="C326" i="1"/>
  <c r="H325" i="1"/>
  <c r="D325" i="1"/>
  <c r="C325" i="1"/>
  <c r="G325" i="1" s="1"/>
  <c r="D324" i="1"/>
  <c r="H324" i="1" s="1"/>
  <c r="C324" i="1"/>
  <c r="H323" i="1"/>
  <c r="D323" i="1"/>
  <c r="C323" i="1"/>
  <c r="G323" i="1" s="1"/>
  <c r="D322" i="1"/>
  <c r="H322" i="1" s="1"/>
  <c r="C322" i="1"/>
  <c r="H321" i="1"/>
  <c r="D321" i="1"/>
  <c r="C321" i="1"/>
  <c r="G321" i="1" s="1"/>
  <c r="D320" i="1"/>
  <c r="H320" i="1" s="1"/>
  <c r="C320" i="1"/>
  <c r="H319" i="1"/>
  <c r="D319" i="1"/>
  <c r="C319" i="1"/>
  <c r="G319" i="1" s="1"/>
  <c r="D318" i="1"/>
  <c r="H318" i="1" s="1"/>
  <c r="C318" i="1"/>
  <c r="H317" i="1"/>
  <c r="D317" i="1"/>
  <c r="C317" i="1"/>
  <c r="G317" i="1" s="1"/>
  <c r="C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H306" i="1" s="1"/>
  <c r="C306" i="1"/>
  <c r="H305" i="1"/>
  <c r="D305" i="1"/>
  <c r="C305" i="1"/>
  <c r="G305" i="1" s="1"/>
  <c r="C304" i="1"/>
  <c r="D302" i="1"/>
  <c r="H302" i="1" s="1"/>
  <c r="C302" i="1"/>
  <c r="D301" i="1"/>
  <c r="H301" i="1" s="1"/>
  <c r="C301" i="1"/>
  <c r="D300" i="1"/>
  <c r="H300" i="1" s="1"/>
  <c r="C300" i="1"/>
  <c r="D299" i="1"/>
  <c r="H299" i="1" s="1"/>
  <c r="C299" i="1"/>
  <c r="D298" i="1"/>
  <c r="H298" i="1" s="1"/>
  <c r="C298" i="1"/>
  <c r="D294" i="1"/>
  <c r="H294" i="1" s="1"/>
  <c r="C294" i="1"/>
  <c r="H293" i="1"/>
  <c r="D293" i="1"/>
  <c r="C293" i="1"/>
  <c r="G293" i="1" s="1"/>
  <c r="D292" i="1"/>
  <c r="H292" i="1" s="1"/>
  <c r="C292" i="1"/>
  <c r="H291" i="1"/>
  <c r="D291" i="1"/>
  <c r="C291" i="1"/>
  <c r="G291" i="1" s="1"/>
  <c r="D290" i="1"/>
  <c r="H290" i="1" s="1"/>
  <c r="C290" i="1"/>
  <c r="H289" i="1"/>
  <c r="D289" i="1"/>
  <c r="C289" i="1"/>
  <c r="G289" i="1" s="1"/>
  <c r="D288" i="1"/>
  <c r="H288" i="1" s="1"/>
  <c r="C288" i="1"/>
  <c r="H287" i="1"/>
  <c r="D287" i="1"/>
  <c r="C287" i="1"/>
  <c r="G287" i="1" s="1"/>
  <c r="D286" i="1"/>
  <c r="H286" i="1" s="1"/>
  <c r="C286" i="1"/>
  <c r="H285" i="1"/>
  <c r="D285" i="1"/>
  <c r="C285" i="1"/>
  <c r="G285"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C269" i="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9" i="1"/>
  <c r="D259" i="1"/>
  <c r="C259" i="1"/>
  <c r="G259" i="1" s="1"/>
  <c r="D258" i="1"/>
  <c r="H258" i="1" s="1"/>
  <c r="C258" i="1"/>
  <c r="H257" i="1"/>
  <c r="D257" i="1"/>
  <c r="C257" i="1"/>
  <c r="G257" i="1" s="1"/>
  <c r="D256" i="1"/>
  <c r="H256" i="1" s="1"/>
  <c r="C256" i="1"/>
  <c r="H255" i="1"/>
  <c r="D255" i="1"/>
  <c r="C255" i="1"/>
  <c r="G255" i="1" s="1"/>
  <c r="D254" i="1"/>
  <c r="H254" i="1" s="1"/>
  <c r="C254" i="1"/>
  <c r="C253" i="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5" i="1"/>
  <c r="H225" i="1" s="1"/>
  <c r="C225" i="1"/>
  <c r="H224" i="1"/>
  <c r="D224" i="1"/>
  <c r="C224" i="1"/>
  <c r="G224" i="1" s="1"/>
  <c r="D223" i="1"/>
  <c r="H223" i="1" s="1"/>
  <c r="C223" i="1"/>
  <c r="H222" i="1"/>
  <c r="D222" i="1"/>
  <c r="C222" i="1"/>
  <c r="G222" i="1" s="1"/>
  <c r="D221" i="1"/>
  <c r="H221" i="1" s="1"/>
  <c r="C221" i="1"/>
  <c r="H220" i="1"/>
  <c r="D220" i="1"/>
  <c r="C220" i="1"/>
  <c r="G220"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G198" i="1" s="1"/>
  <c r="D197" i="1"/>
  <c r="H197" i="1" s="1"/>
  <c r="C197" i="1"/>
  <c r="H196" i="1"/>
  <c r="D196" i="1"/>
  <c r="C196" i="1"/>
  <c r="G196" i="1" s="1"/>
  <c r="D195" i="1"/>
  <c r="H195" i="1" s="1"/>
  <c r="C195" i="1"/>
  <c r="H194" i="1"/>
  <c r="D194" i="1"/>
  <c r="C194" i="1"/>
  <c r="G194" i="1" s="1"/>
  <c r="D193" i="1"/>
  <c r="H193" i="1" s="1"/>
  <c r="C193" i="1"/>
  <c r="H192" i="1"/>
  <c r="D192" i="1"/>
  <c r="C192" i="1"/>
  <c r="G192" i="1" s="1"/>
  <c r="D191" i="1"/>
  <c r="H191" i="1" s="1"/>
  <c r="C191" i="1"/>
  <c r="C190" i="1"/>
  <c r="D189" i="1"/>
  <c r="H189" i="1" s="1"/>
  <c r="C189" i="1"/>
  <c r="H188" i="1"/>
  <c r="D188" i="1"/>
  <c r="C188" i="1"/>
  <c r="G188" i="1" s="1"/>
  <c r="D187" i="1"/>
  <c r="H187" i="1" s="1"/>
  <c r="C187" i="1"/>
  <c r="H186" i="1"/>
  <c r="D186" i="1"/>
  <c r="C186" i="1"/>
  <c r="G186" i="1" s="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D172" i="1"/>
  <c r="C172" i="1"/>
  <c r="G172" i="1" s="1"/>
  <c r="D171" i="1"/>
  <c r="H171" i="1" s="1"/>
  <c r="C171" i="1"/>
  <c r="D170" i="1"/>
  <c r="H170" i="1" s="1"/>
  <c r="C170" i="1"/>
  <c r="D169" i="1"/>
  <c r="H169" i="1" s="1"/>
  <c r="C169" i="1"/>
  <c r="H168" i="1"/>
  <c r="D168" i="1"/>
  <c r="C168" i="1"/>
  <c r="G168" i="1" s="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H158" i="1"/>
  <c r="D158" i="1"/>
  <c r="C158" i="1"/>
  <c r="G158" i="1" s="1"/>
  <c r="D157" i="1"/>
  <c r="H157" i="1" s="1"/>
  <c r="C157" i="1"/>
  <c r="D156" i="1"/>
  <c r="H156" i="1" s="1"/>
  <c r="C156" i="1"/>
  <c r="D155" i="1"/>
  <c r="H155" i="1" s="1"/>
  <c r="C155" i="1"/>
  <c r="H154" i="1"/>
  <c r="D154" i="1"/>
  <c r="C154" i="1"/>
  <c r="G154" i="1" s="1"/>
  <c r="D153" i="1"/>
  <c r="H153" i="1" s="1"/>
  <c r="C153" i="1"/>
  <c r="H152" i="1"/>
  <c r="D152" i="1"/>
  <c r="C152" i="1"/>
  <c r="G152" i="1" s="1"/>
  <c r="D151" i="1"/>
  <c r="H151" i="1" s="1"/>
  <c r="C151" i="1"/>
  <c r="H150" i="1"/>
  <c r="D150" i="1"/>
  <c r="C150" i="1"/>
  <c r="G150" i="1" s="1"/>
  <c r="C149" i="1"/>
  <c r="H147" i="1"/>
  <c r="D147" i="1"/>
  <c r="C147" i="1"/>
  <c r="G147" i="1" s="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C131" i="1"/>
  <c r="C130" i="1"/>
  <c r="H129" i="1"/>
  <c r="D129" i="1"/>
  <c r="C129" i="1"/>
  <c r="G129" i="1" s="1"/>
  <c r="D128" i="1"/>
  <c r="H128" i="1" s="1"/>
  <c r="C128" i="1"/>
  <c r="H127" i="1"/>
  <c r="D127" i="1"/>
  <c r="C127" i="1"/>
  <c r="G127" i="1" s="1"/>
  <c r="D126" i="1"/>
  <c r="H126" i="1" s="1"/>
  <c r="C126" i="1"/>
  <c r="H125" i="1"/>
  <c r="D125" i="1"/>
  <c r="C125" i="1"/>
  <c r="G125" i="1" s="1"/>
  <c r="D124" i="1"/>
  <c r="H124" i="1" s="1"/>
  <c r="C124" i="1"/>
  <c r="D123" i="1"/>
  <c r="H123" i="1" s="1"/>
  <c r="C123" i="1"/>
  <c r="D122" i="1"/>
  <c r="H122" i="1" s="1"/>
  <c r="C122" i="1"/>
  <c r="D121" i="1"/>
  <c r="H121" i="1" s="1"/>
  <c r="C121" i="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C70" i="1"/>
  <c r="H69" i="1"/>
  <c r="D69" i="1"/>
  <c r="C69" i="1"/>
  <c r="G69" i="1" s="1"/>
  <c r="D68" i="1"/>
  <c r="H68" i="1" s="1"/>
  <c r="C68" i="1"/>
  <c r="H67" i="1"/>
  <c r="D67" i="1"/>
  <c r="C67" i="1"/>
  <c r="G67" i="1" s="1"/>
  <c r="D66" i="1"/>
  <c r="H66" i="1" s="1"/>
  <c r="C66" i="1"/>
  <c r="D65" i="1"/>
  <c r="H65" i="1" s="1"/>
  <c r="C65" i="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C45" i="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C14" i="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328" i="9" l="1"/>
  <c r="B328" i="9" s="1"/>
  <c r="E36" i="9"/>
  <c r="B36" i="9" s="1"/>
  <c r="F236" i="9"/>
  <c r="B236" i="9" s="1"/>
  <c r="E310" i="9"/>
  <c r="B310" i="9" s="1"/>
  <c r="E326" i="9"/>
  <c r="B326" i="9" s="1"/>
  <c r="C1680" i="1"/>
  <c r="H1680" i="1" s="1"/>
  <c r="G1682" i="1"/>
  <c r="H1621" i="1"/>
  <c r="H1679" i="1"/>
  <c r="G1612" i="1"/>
  <c r="G1600" i="1"/>
  <c r="G1680" i="1"/>
  <c r="H1685" i="1"/>
  <c r="C1603" i="1"/>
  <c r="G1603" i="1" s="1"/>
  <c r="G1604" i="1"/>
  <c r="H1594" i="1"/>
  <c r="G1594" i="1"/>
  <c r="G1592" i="1"/>
  <c r="E37" i="9"/>
  <c r="B37" i="9" s="1"/>
  <c r="G182" i="1"/>
  <c r="E31" i="9"/>
  <c r="B31" i="9" s="1"/>
  <c r="E311" i="9"/>
  <c r="B311" i="9" s="1"/>
  <c r="E321" i="9"/>
  <c r="B321" i="9" s="1"/>
  <c r="E325" i="9"/>
  <c r="B325" i="9" s="1"/>
  <c r="G676" i="1"/>
  <c r="G648" i="1"/>
  <c r="G646" i="1"/>
  <c r="G414" i="1"/>
  <c r="G388" i="1"/>
  <c r="G302" i="1"/>
  <c r="G300" i="1"/>
  <c r="F428" i="4"/>
  <c r="G298" i="1"/>
  <c r="G422" i="1"/>
  <c r="F274" i="4"/>
  <c r="G253" i="1"/>
  <c r="E230" i="4"/>
  <c r="D226" i="1" s="1"/>
  <c r="F257" i="4"/>
  <c r="F244" i="9"/>
  <c r="B244" i="9" s="1"/>
  <c r="G190" i="1"/>
  <c r="G184" i="1"/>
  <c r="F240" i="9"/>
  <c r="G180" i="1"/>
  <c r="F238" i="9"/>
  <c r="B238" i="9" s="1"/>
  <c r="G178" i="1"/>
  <c r="F178" i="4"/>
  <c r="G174" i="1"/>
  <c r="G176" i="1"/>
  <c r="G170" i="1"/>
  <c r="G166" i="1"/>
  <c r="G164" i="1"/>
  <c r="G162" i="1"/>
  <c r="E164" i="4"/>
  <c r="D160" i="1" s="1"/>
  <c r="H160" i="1" s="1"/>
  <c r="G156" i="1"/>
  <c r="E153" i="4"/>
  <c r="F160" i="4"/>
  <c r="G131" i="1"/>
  <c r="G121" i="1"/>
  <c r="G123" i="1"/>
  <c r="F112" i="4"/>
  <c r="F74" i="4"/>
  <c r="G65" i="1"/>
  <c r="E307" i="9"/>
  <c r="B307" i="9" s="1"/>
  <c r="E319" i="9"/>
  <c r="B319" i="9" s="1"/>
  <c r="E323" i="9"/>
  <c r="B323" i="9" s="1"/>
  <c r="G14" i="1"/>
  <c r="H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6" i="1"/>
  <c r="G308" i="1"/>
  <c r="G310" i="1"/>
  <c r="G312" i="1"/>
  <c r="G314"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4" i="1"/>
  <c r="G476" i="1"/>
  <c r="G478" i="1"/>
  <c r="G480" i="1"/>
  <c r="G482" i="1"/>
  <c r="G484" i="1"/>
  <c r="G487" i="1"/>
  <c r="G489" i="1"/>
  <c r="G491" i="1"/>
  <c r="G493" i="1"/>
  <c r="G495" i="1"/>
  <c r="G497" i="1"/>
  <c r="G499" i="1"/>
  <c r="G501" i="1"/>
  <c r="G503" i="1"/>
  <c r="G505" i="1"/>
  <c r="G507" i="1"/>
  <c r="G509" i="1"/>
  <c r="G511" i="1"/>
  <c r="G513" i="1"/>
  <c r="G515" i="1"/>
  <c r="G517" i="1"/>
  <c r="G519" i="1"/>
  <c r="G521" i="1"/>
  <c r="G523" i="1"/>
  <c r="G525" i="1"/>
  <c r="G527" i="1"/>
  <c r="G532" i="1"/>
  <c r="G534" i="1"/>
  <c r="G536" i="1"/>
  <c r="G538"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1026" i="1"/>
  <c r="G1030" i="1"/>
  <c r="G1034" i="1"/>
  <c r="G1038" i="1"/>
  <c r="G1042" i="1"/>
  <c r="G1046" i="1"/>
  <c r="G1050" i="1"/>
  <c r="G1054" i="1"/>
  <c r="G1058" i="1"/>
  <c r="G1062" i="1"/>
  <c r="G1066" i="1"/>
  <c r="G1070" i="1"/>
  <c r="G1076" i="1"/>
  <c r="G1080" i="1"/>
  <c r="G1084" i="1"/>
  <c r="G1088" i="1"/>
  <c r="G1092" i="1"/>
  <c r="G1094" i="1"/>
  <c r="G1098" i="1"/>
  <c r="G1102" i="1"/>
  <c r="G1106" i="1"/>
  <c r="G1110" i="1"/>
  <c r="G1114" i="1"/>
  <c r="G1118" i="1"/>
  <c r="G1122" i="1"/>
  <c r="G1126" i="1"/>
  <c r="G1130" i="1"/>
  <c r="G1134" i="1"/>
  <c r="G1138" i="1"/>
  <c r="G1144" i="1"/>
  <c r="G1148" i="1"/>
  <c r="G1155" i="1"/>
  <c r="G1159" i="1"/>
  <c r="G1163" i="1"/>
  <c r="G1167" i="1"/>
  <c r="G1171" i="1"/>
  <c r="G1175" i="1"/>
  <c r="G1181" i="1"/>
  <c r="G1185" i="1"/>
  <c r="G1189" i="1"/>
  <c r="G1193" i="1"/>
  <c r="G1197" i="1"/>
  <c r="G1201" i="1"/>
  <c r="G1205" i="1"/>
  <c r="G1211" i="1"/>
  <c r="G1215" i="1"/>
  <c r="G1219" i="1"/>
  <c r="G1223" i="1"/>
  <c r="G1227" i="1"/>
  <c r="G1231" i="1"/>
  <c r="G1235" i="1"/>
  <c r="G1239" i="1"/>
  <c r="G1243" i="1"/>
  <c r="G1247" i="1"/>
  <c r="G1251" i="1"/>
  <c r="G1261" i="1"/>
  <c r="G1264" i="1"/>
  <c r="G1268" i="1"/>
  <c r="G1272" i="1"/>
  <c r="G1276" i="1"/>
  <c r="G1278" i="1"/>
  <c r="G1282" i="1"/>
  <c r="G1286" i="1"/>
  <c r="G1290" i="1"/>
  <c r="G1294" i="1"/>
  <c r="G1298"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3" i="1"/>
  <c r="G1407" i="1"/>
  <c r="G1411" i="1"/>
  <c r="G1415" i="1"/>
  <c r="G1419" i="1"/>
  <c r="H1423" i="1"/>
  <c r="G1423" i="1"/>
  <c r="G1426" i="1"/>
  <c r="G1432" i="1"/>
  <c r="G1436" i="1"/>
  <c r="G1440" i="1"/>
  <c r="G1444" i="1"/>
  <c r="G1448" i="1"/>
  <c r="G1453" i="1"/>
  <c r="G1457" i="1"/>
  <c r="G1461" i="1"/>
  <c r="G1465" i="1"/>
  <c r="G1469" i="1"/>
  <c r="G1473" i="1"/>
  <c r="G1477" i="1"/>
  <c r="G1481" i="1"/>
  <c r="G1487" i="1"/>
  <c r="G1491" i="1"/>
  <c r="G1495" i="1"/>
  <c r="G1499" i="1"/>
  <c r="G1503" i="1"/>
  <c r="G1507" i="1"/>
  <c r="G1511" i="1"/>
  <c r="G1515" i="1"/>
  <c r="G1519" i="1"/>
  <c r="G1523" i="1"/>
  <c r="G1527" i="1"/>
  <c r="G1531" i="1"/>
  <c r="G1535" i="1"/>
  <c r="G1538" i="1"/>
  <c r="J1541" i="1"/>
  <c r="H1541" i="1"/>
  <c r="G1541" i="1"/>
  <c r="I1541" i="1" s="1"/>
  <c r="H1544" i="1"/>
  <c r="J1544" i="1"/>
  <c r="J1548" i="1"/>
  <c r="H1548" i="1"/>
  <c r="G1548" i="1"/>
  <c r="J1552" i="1"/>
  <c r="H1552" i="1"/>
  <c r="G1552" i="1"/>
  <c r="I1552" i="1" s="1"/>
  <c r="J1557" i="1"/>
  <c r="H1557" i="1"/>
  <c r="G1557" i="1"/>
  <c r="J1561" i="1"/>
  <c r="H1561" i="1"/>
  <c r="G1561" i="1"/>
  <c r="I1561" i="1" s="1"/>
  <c r="J1579" i="1"/>
  <c r="H1579" i="1"/>
  <c r="G1579" i="1"/>
  <c r="G1585" i="1"/>
  <c r="H1585" i="1"/>
  <c r="G1589" i="1"/>
  <c r="H1589" i="1"/>
  <c r="G1593" i="1"/>
  <c r="H1593" i="1"/>
  <c r="G1597" i="1"/>
  <c r="H1597" i="1"/>
  <c r="G1601" i="1"/>
  <c r="H1601" i="1"/>
  <c r="G1605" i="1"/>
  <c r="H1605" i="1"/>
  <c r="G1609" i="1"/>
  <c r="H1609" i="1"/>
  <c r="G1613" i="1"/>
  <c r="H1613" i="1"/>
  <c r="G1617" i="1"/>
  <c r="H1617"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8" i="1"/>
  <c r="G1032" i="1"/>
  <c r="G1036" i="1"/>
  <c r="G1040" i="1"/>
  <c r="G1044" i="1"/>
  <c r="G1048" i="1"/>
  <c r="G1052" i="1"/>
  <c r="G1056" i="1"/>
  <c r="G1060" i="1"/>
  <c r="G1064" i="1"/>
  <c r="G1068" i="1"/>
  <c r="G1072" i="1"/>
  <c r="G1078" i="1"/>
  <c r="G1082" i="1"/>
  <c r="G1086" i="1"/>
  <c r="G1090" i="1"/>
  <c r="G1096" i="1"/>
  <c r="G1100" i="1"/>
  <c r="G1104" i="1"/>
  <c r="G1108" i="1"/>
  <c r="G1112" i="1"/>
  <c r="G1116" i="1"/>
  <c r="G1120" i="1"/>
  <c r="G1124" i="1"/>
  <c r="G1128" i="1"/>
  <c r="G1132" i="1"/>
  <c r="G1136" i="1"/>
  <c r="G1142" i="1"/>
  <c r="G1146" i="1"/>
  <c r="G1150" i="1"/>
  <c r="G1153" i="1"/>
  <c r="G1157" i="1"/>
  <c r="G1161" i="1"/>
  <c r="G1165" i="1"/>
  <c r="G1169" i="1"/>
  <c r="G1173" i="1"/>
  <c r="G1177" i="1"/>
  <c r="G1183" i="1"/>
  <c r="G1187" i="1"/>
  <c r="G1191" i="1"/>
  <c r="G1195" i="1"/>
  <c r="G1199" i="1"/>
  <c r="G1203" i="1"/>
  <c r="G1209" i="1"/>
  <c r="G1213" i="1"/>
  <c r="G1217" i="1"/>
  <c r="G1221" i="1"/>
  <c r="G1225" i="1"/>
  <c r="G1229" i="1"/>
  <c r="G1233" i="1"/>
  <c r="G1237" i="1"/>
  <c r="G1241" i="1"/>
  <c r="G1245" i="1"/>
  <c r="G1249" i="1"/>
  <c r="G1253" i="1"/>
  <c r="G1256" i="1"/>
  <c r="G1259" i="1"/>
  <c r="H1263" i="1"/>
  <c r="G1263" i="1"/>
  <c r="G1266" i="1"/>
  <c r="G1270" i="1"/>
  <c r="G1274" i="1"/>
  <c r="G1280" i="1"/>
  <c r="G1284" i="1"/>
  <c r="G1288" i="1"/>
  <c r="G1292" i="1"/>
  <c r="G1296"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1" i="1"/>
  <c r="G1405" i="1"/>
  <c r="G1409" i="1"/>
  <c r="G1413" i="1"/>
  <c r="G1417" i="1"/>
  <c r="G1421" i="1"/>
  <c r="G1424" i="1"/>
  <c r="G1428" i="1"/>
  <c r="G1434" i="1"/>
  <c r="G1438" i="1"/>
  <c r="G1442" i="1"/>
  <c r="G1446" i="1"/>
  <c r="G1451" i="1"/>
  <c r="G1455" i="1"/>
  <c r="G1459" i="1"/>
  <c r="G1463" i="1"/>
  <c r="G1467" i="1"/>
  <c r="G1471" i="1"/>
  <c r="G1475" i="1"/>
  <c r="G1479" i="1"/>
  <c r="G1483" i="1"/>
  <c r="G1489" i="1"/>
  <c r="G1493" i="1"/>
  <c r="G1497" i="1"/>
  <c r="G1501" i="1"/>
  <c r="G1505" i="1"/>
  <c r="G1509" i="1"/>
  <c r="G1513" i="1"/>
  <c r="G1517" i="1"/>
  <c r="G1521" i="1"/>
  <c r="G1525" i="1"/>
  <c r="G1529" i="1"/>
  <c r="G1533" i="1"/>
  <c r="J1540" i="1"/>
  <c r="H1540" i="1"/>
  <c r="G1540" i="1"/>
  <c r="I1540" i="1" s="1"/>
  <c r="H1542" i="1"/>
  <c r="J1542" i="1"/>
  <c r="G1542" i="1"/>
  <c r="I1542" i="1" s="1"/>
  <c r="J1550" i="1"/>
  <c r="H1550" i="1"/>
  <c r="G1550" i="1"/>
  <c r="I1550" i="1" s="1"/>
  <c r="G1554" i="1"/>
  <c r="J1559" i="1"/>
  <c r="H1559" i="1"/>
  <c r="G1559" i="1"/>
  <c r="I1559" i="1" s="1"/>
  <c r="J1577" i="1"/>
  <c r="H1577" i="1"/>
  <c r="G1577" i="1"/>
  <c r="G1581" i="1"/>
  <c r="H1581" i="1"/>
  <c r="H1025"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5" i="1"/>
  <c r="G1257" i="1"/>
  <c r="G1260" i="1"/>
  <c r="G1262" i="1"/>
  <c r="G1265" i="1"/>
  <c r="G1267" i="1"/>
  <c r="G1269" i="1"/>
  <c r="G1271" i="1"/>
  <c r="G1273" i="1"/>
  <c r="G1275" i="1"/>
  <c r="C1277" i="1"/>
  <c r="G1279" i="1"/>
  <c r="G1281" i="1"/>
  <c r="G1283" i="1"/>
  <c r="G1285" i="1"/>
  <c r="G1287" i="1"/>
  <c r="G1289" i="1"/>
  <c r="G1291" i="1"/>
  <c r="G1293" i="1"/>
  <c r="G1295" i="1"/>
  <c r="G1297" i="1"/>
  <c r="C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2" i="1"/>
  <c r="G1404" i="1"/>
  <c r="G1406" i="1"/>
  <c r="G1408" i="1"/>
  <c r="G1410" i="1"/>
  <c r="G1412" i="1"/>
  <c r="G1414" i="1"/>
  <c r="G1416" i="1"/>
  <c r="G1418" i="1"/>
  <c r="G1420" i="1"/>
  <c r="G1422" i="1"/>
  <c r="G1425" i="1"/>
  <c r="G1427" i="1"/>
  <c r="G1429" i="1"/>
  <c r="G1433" i="1"/>
  <c r="G1435" i="1"/>
  <c r="G1437" i="1"/>
  <c r="G1439" i="1"/>
  <c r="G1441" i="1"/>
  <c r="G1443" i="1"/>
  <c r="G1445" i="1"/>
  <c r="G1447" i="1"/>
  <c r="H1449" i="1"/>
  <c r="G1450" i="1"/>
  <c r="G1452" i="1"/>
  <c r="G1454" i="1"/>
  <c r="G1456" i="1"/>
  <c r="G1458" i="1"/>
  <c r="G1460" i="1"/>
  <c r="G1462" i="1"/>
  <c r="G1464" i="1"/>
  <c r="G1466" i="1"/>
  <c r="G1468" i="1"/>
  <c r="G1470" i="1"/>
  <c r="G1472" i="1"/>
  <c r="G1474" i="1"/>
  <c r="G1476" i="1"/>
  <c r="G1478" i="1"/>
  <c r="G1480" i="1"/>
  <c r="G1482"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7" i="1"/>
  <c r="G1539" i="1"/>
  <c r="J1547" i="1"/>
  <c r="H1547" i="1"/>
  <c r="G1547" i="1"/>
  <c r="I1547" i="1" s="1"/>
  <c r="J1549" i="1"/>
  <c r="H1549" i="1"/>
  <c r="G1549" i="1"/>
  <c r="J1551" i="1"/>
  <c r="H1551" i="1"/>
  <c r="G1551" i="1"/>
  <c r="I1551" i="1" s="1"/>
  <c r="J1553" i="1"/>
  <c r="H1553" i="1"/>
  <c r="G1553" i="1"/>
  <c r="J1556" i="1"/>
  <c r="H1556" i="1"/>
  <c r="G1556" i="1"/>
  <c r="I1556" i="1" s="1"/>
  <c r="J1558" i="1"/>
  <c r="H1558" i="1"/>
  <c r="G1558" i="1"/>
  <c r="J1560" i="1"/>
  <c r="H1560" i="1"/>
  <c r="G1560" i="1"/>
  <c r="I1560" i="1" s="1"/>
  <c r="G1562" i="1"/>
  <c r="G1571" i="1"/>
  <c r="J1578" i="1"/>
  <c r="H1578" i="1"/>
  <c r="G1578" i="1"/>
  <c r="J1580" i="1"/>
  <c r="H1580" i="1"/>
  <c r="G1580" i="1"/>
  <c r="I1580" i="1" s="1"/>
  <c r="G1587" i="1"/>
  <c r="H1587" i="1"/>
  <c r="G1591" i="1"/>
  <c r="H1591" i="1"/>
  <c r="G1595" i="1"/>
  <c r="H1595" i="1"/>
  <c r="G1599" i="1"/>
  <c r="H1599" i="1"/>
  <c r="H1603" i="1"/>
  <c r="G1607" i="1"/>
  <c r="H1607" i="1"/>
  <c r="G1611" i="1"/>
  <c r="H1611" i="1"/>
  <c r="G1615" i="1"/>
  <c r="H1615" i="1"/>
  <c r="G1619" i="1"/>
  <c r="H1619" i="1"/>
  <c r="D6" i="4"/>
  <c r="F39" i="4"/>
  <c r="F165" i="4"/>
  <c r="F341" i="4"/>
  <c r="F470" i="4"/>
  <c r="E89" i="6"/>
  <c r="D1484" i="1" s="1"/>
  <c r="G1484" i="1" s="1"/>
  <c r="D1485" i="1"/>
  <c r="G1485" i="1" s="1"/>
  <c r="F99" i="6"/>
  <c r="F83" i="4"/>
  <c r="F263" i="4"/>
  <c r="F393" i="4"/>
  <c r="F536" i="4"/>
  <c r="F550" i="4"/>
  <c r="H156" i="9"/>
  <c r="E597" i="4"/>
  <c r="D591" i="1" s="1"/>
  <c r="F7" i="5"/>
  <c r="H22" i="3"/>
  <c r="D1075" i="1"/>
  <c r="H1075" i="1" s="1"/>
  <c r="E135" i="5"/>
  <c r="D1140" i="1" s="1"/>
  <c r="G1140" i="1" s="1"/>
  <c r="D1141" i="1"/>
  <c r="G1141" i="1" s="1"/>
  <c r="E202" i="5"/>
  <c r="D1207" i="1"/>
  <c r="G1207" i="1" s="1"/>
  <c r="F250" i="5"/>
  <c r="H25" i="3"/>
  <c r="F276" i="5"/>
  <c r="F296" i="5"/>
  <c r="F5" i="6"/>
  <c r="H27" i="3"/>
  <c r="E35" i="6"/>
  <c r="D1431" i="1"/>
  <c r="H1431" i="1" s="1"/>
  <c r="D141" i="6"/>
  <c r="G1543" i="1"/>
  <c r="I1543" i="1" s="1"/>
  <c r="G1544" i="1"/>
  <c r="I1544" i="1" s="1"/>
  <c r="G1545" i="1"/>
  <c r="I1545" i="1" s="1"/>
  <c r="J1546" i="1"/>
  <c r="G1555" i="1"/>
  <c r="J1563" i="1"/>
  <c r="H1563" i="1"/>
  <c r="G1563" i="1"/>
  <c r="I1563" i="1" s="1"/>
  <c r="J1564" i="1"/>
  <c r="H1564" i="1"/>
  <c r="G1564" i="1"/>
  <c r="J1565" i="1"/>
  <c r="H1565" i="1"/>
  <c r="G1565" i="1"/>
  <c r="I1565" i="1" s="1"/>
  <c r="J1566" i="1"/>
  <c r="H1566" i="1"/>
  <c r="G1566" i="1"/>
  <c r="J1567" i="1"/>
  <c r="H1567" i="1"/>
  <c r="G1567" i="1"/>
  <c r="I1567" i="1" s="1"/>
  <c r="J1568" i="1"/>
  <c r="H1568" i="1"/>
  <c r="G1568" i="1"/>
  <c r="J1569" i="1"/>
  <c r="H1569" i="1"/>
  <c r="G1569" i="1"/>
  <c r="I1569" i="1" s="1"/>
  <c r="G1570" i="1"/>
  <c r="J1572" i="1"/>
  <c r="H1572" i="1"/>
  <c r="G1572" i="1"/>
  <c r="I1572" i="1" s="1"/>
  <c r="J1573" i="1"/>
  <c r="H1573" i="1"/>
  <c r="G1573" i="1"/>
  <c r="J1574" i="1"/>
  <c r="H1574" i="1"/>
  <c r="G1574" i="1"/>
  <c r="I1574" i="1" s="1"/>
  <c r="J1575" i="1"/>
  <c r="H1575" i="1"/>
  <c r="G1575" i="1"/>
  <c r="G1576" i="1"/>
  <c r="E49" i="4"/>
  <c r="D45" i="1" s="1"/>
  <c r="H45" i="1" s="1"/>
  <c r="F68" i="4"/>
  <c r="F106" i="4"/>
  <c r="F107" i="4"/>
  <c r="F126" i="4"/>
  <c r="F134" i="4"/>
  <c r="F135" i="4"/>
  <c r="F141" i="4"/>
  <c r="G24" i="9"/>
  <c r="E24" i="9" s="1"/>
  <c r="H24" i="9"/>
  <c r="F154" i="4"/>
  <c r="F170" i="4"/>
  <c r="F194" i="4"/>
  <c r="F203" i="4"/>
  <c r="D230" i="4"/>
  <c r="F231" i="4"/>
  <c r="E273" i="4"/>
  <c r="D269" i="1" s="1"/>
  <c r="H269" i="1" s="1"/>
  <c r="D308" i="4"/>
  <c r="F309" i="4"/>
  <c r="E321" i="4"/>
  <c r="D316" i="1" s="1"/>
  <c r="H316" i="1" s="1"/>
  <c r="D360" i="4"/>
  <c r="F361" i="4"/>
  <c r="E373" i="4"/>
  <c r="D368" i="1" s="1"/>
  <c r="H368" i="1" s="1"/>
  <c r="E648" i="4"/>
  <c r="D642" i="1" s="1"/>
  <c r="H642" i="1" s="1"/>
  <c r="D491" i="4"/>
  <c r="F492" i="4"/>
  <c r="E536" i="4"/>
  <c r="F13" i="5"/>
  <c r="H315" i="9"/>
  <c r="H314" i="9"/>
  <c r="E147" i="5"/>
  <c r="D1152" i="1" s="1"/>
  <c r="G1152" i="1" s="1"/>
  <c r="G335" i="9"/>
  <c r="F177" i="5"/>
  <c r="D176" i="5"/>
  <c r="F180" i="5"/>
  <c r="H335" i="9"/>
  <c r="E176" i="5"/>
  <c r="F114" i="6"/>
  <c r="H30" i="3"/>
  <c r="F115" i="6"/>
  <c r="D6" i="8"/>
  <c r="C1584" i="1"/>
  <c r="G1546" i="1"/>
  <c r="E309" i="4"/>
  <c r="F355" i="4"/>
  <c r="E361" i="4"/>
  <c r="F407" i="4"/>
  <c r="F647" i="4"/>
  <c r="F427" i="4"/>
  <c r="D431" i="4"/>
  <c r="F432" i="4"/>
  <c r="E466" i="4"/>
  <c r="D460" i="1" s="1"/>
  <c r="H460" i="1" s="1"/>
  <c r="D479" i="4"/>
  <c r="F480" i="4"/>
  <c r="E522" i="4"/>
  <c r="D516" i="1" s="1"/>
  <c r="H516" i="1" s="1"/>
  <c r="D571" i="4"/>
  <c r="D535" i="4" s="1"/>
  <c r="F572" i="4"/>
  <c r="D597" i="4"/>
  <c r="F598" i="4"/>
  <c r="D629" i="4"/>
  <c r="F630" i="4"/>
  <c r="E7" i="5"/>
  <c r="F71" i="5"/>
  <c r="G313" i="9"/>
  <c r="E313" i="9" s="1"/>
  <c r="B313" i="9" s="1"/>
  <c r="D88" i="5"/>
  <c r="F89" i="5"/>
  <c r="F196" i="5"/>
  <c r="E338" i="9"/>
  <c r="B338" i="9" s="1"/>
  <c r="E250" i="5"/>
  <c r="E254" i="5"/>
  <c r="D1258" i="1" s="1"/>
  <c r="G1258" i="1" s="1"/>
  <c r="E5" i="6"/>
  <c r="F426" i="4"/>
  <c r="E156" i="9"/>
  <c r="B156" i="9" s="1"/>
  <c r="F607" i="4"/>
  <c r="G314" i="9"/>
  <c r="E314" i="9" s="1"/>
  <c r="B314" i="9" s="1"/>
  <c r="G315" i="9"/>
  <c r="E315" i="9" s="1"/>
  <c r="B315" i="9" s="1"/>
  <c r="F150" i="5"/>
  <c r="G345" i="9"/>
  <c r="E345" i="9" s="1"/>
  <c r="H309" i="9"/>
  <c r="G308" i="9"/>
  <c r="G302" i="9"/>
  <c r="E302" i="9" s="1"/>
  <c r="B302" i="9" s="1"/>
  <c r="G301" i="9"/>
  <c r="E301" i="9" s="1"/>
  <c r="B301" i="9" s="1"/>
  <c r="G300" i="9"/>
  <c r="E300" i="9" s="1"/>
  <c r="B300" i="9" s="1"/>
  <c r="G309" i="9"/>
  <c r="E309" i="9" s="1"/>
  <c r="B309" i="9" s="1"/>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G180" i="9"/>
  <c r="E180" i="9" s="1"/>
  <c r="B180" i="9" s="1"/>
  <c r="H179" i="9"/>
  <c r="B229" i="9"/>
  <c r="B231" i="9"/>
  <c r="B240" i="9"/>
  <c r="B242" i="9"/>
  <c r="B246" i="9"/>
  <c r="B248" i="9"/>
  <c r="B250" i="9"/>
  <c r="B252" i="9"/>
  <c r="B254" i="9"/>
  <c r="B256" i="9"/>
  <c r="B258" i="9"/>
  <c r="B260" i="9"/>
  <c r="B262" i="9"/>
  <c r="B264" i="9"/>
  <c r="B266" i="9"/>
  <c r="B268" i="9"/>
  <c r="B270" i="9"/>
  <c r="B272" i="9"/>
  <c r="B274" i="9"/>
  <c r="B276" i="9"/>
  <c r="F164" i="4" l="1"/>
  <c r="G160" i="1"/>
  <c r="F153" i="4"/>
  <c r="D149" i="1"/>
  <c r="F535" i="4"/>
  <c r="C529" i="1"/>
  <c r="E308" i="9"/>
  <c r="B308" i="9" s="1"/>
  <c r="B345" i="9"/>
  <c r="E344" i="9"/>
  <c r="I10" i="3" s="1"/>
  <c r="F88" i="5"/>
  <c r="D69" i="5"/>
  <c r="C1093" i="1"/>
  <c r="F479" i="4"/>
  <c r="C473" i="1"/>
  <c r="D44" i="8"/>
  <c r="G342" i="9" s="1"/>
  <c r="E342" i="9" s="1"/>
  <c r="C1582" i="1"/>
  <c r="E175" i="5"/>
  <c r="D1179" i="1" s="1"/>
  <c r="I24" i="3"/>
  <c r="D1180" i="1"/>
  <c r="E535" i="4"/>
  <c r="D530" i="1"/>
  <c r="F491" i="4"/>
  <c r="C485" i="1"/>
  <c r="D418" i="4"/>
  <c r="C355" i="1"/>
  <c r="F230" i="4"/>
  <c r="C226" i="1"/>
  <c r="H337" i="9"/>
  <c r="E337" i="9" s="1"/>
  <c r="B337" i="9" s="1"/>
  <c r="D1206" i="1"/>
  <c r="E69" i="5"/>
  <c r="F273" i="4"/>
  <c r="H1485" i="1"/>
  <c r="H1299" i="1"/>
  <c r="G1299" i="1"/>
  <c r="G1431" i="1"/>
  <c r="H1140" i="1"/>
  <c r="G1075" i="1"/>
  <c r="E152" i="4"/>
  <c r="H1258" i="1"/>
  <c r="H1152" i="1"/>
  <c r="H1141" i="1"/>
  <c r="G642" i="1"/>
  <c r="G460" i="1"/>
  <c r="G45" i="1"/>
  <c r="G316" i="1"/>
  <c r="E179" i="9"/>
  <c r="B179" i="9" s="1"/>
  <c r="B207" i="9"/>
  <c r="E141" i="6"/>
  <c r="I27" i="3"/>
  <c r="D1400" i="1"/>
  <c r="D1254" i="1"/>
  <c r="I25" i="3"/>
  <c r="E6" i="5"/>
  <c r="I22" i="3"/>
  <c r="D1012" i="1"/>
  <c r="F629" i="4"/>
  <c r="C623" i="1"/>
  <c r="F597" i="4"/>
  <c r="C591" i="1"/>
  <c r="F571" i="4"/>
  <c r="C565" i="1"/>
  <c r="F431" i="4"/>
  <c r="D430" i="4"/>
  <c r="C425" i="1"/>
  <c r="E360" i="4"/>
  <c r="F360" i="4" s="1"/>
  <c r="D356" i="1"/>
  <c r="E308" i="4"/>
  <c r="D304" i="1"/>
  <c r="H1584" i="1"/>
  <c r="G1584" i="1"/>
  <c r="D175" i="5"/>
  <c r="H24" i="3"/>
  <c r="F176" i="5"/>
  <c r="C1180" i="1"/>
  <c r="E335" i="9"/>
  <c r="B335" i="9" s="1"/>
  <c r="F308" i="4"/>
  <c r="D417" i="4"/>
  <c r="C303" i="1"/>
  <c r="D152" i="4"/>
  <c r="B24" i="9"/>
  <c r="I1575" i="1"/>
  <c r="I1573" i="1"/>
  <c r="I1568" i="1"/>
  <c r="I1566" i="1"/>
  <c r="I1564" i="1"/>
  <c r="F141" i="6"/>
  <c r="H31" i="3"/>
  <c r="C1536" i="1"/>
  <c r="I28" i="3"/>
  <c r="D1430" i="1"/>
  <c r="E430" i="4"/>
  <c r="F373" i="4"/>
  <c r="F49" i="4"/>
  <c r="D422" i="4"/>
  <c r="H17" i="3"/>
  <c r="C2" i="1"/>
  <c r="I1578" i="1"/>
  <c r="I1558" i="1"/>
  <c r="I1553" i="1"/>
  <c r="I1549" i="1"/>
  <c r="H1484" i="1"/>
  <c r="H1277" i="1"/>
  <c r="G1277" i="1"/>
  <c r="H1207" i="1"/>
  <c r="E6" i="4"/>
  <c r="F6" i="4" s="1"/>
  <c r="I1577" i="1"/>
  <c r="I1579" i="1"/>
  <c r="I1557" i="1"/>
  <c r="I1548" i="1"/>
  <c r="G516" i="1"/>
  <c r="G368" i="1"/>
  <c r="G269" i="1"/>
  <c r="H149" i="1" l="1"/>
  <c r="G149" i="1"/>
  <c r="H1430" i="1"/>
  <c r="G1430" i="1"/>
  <c r="D643" i="4"/>
  <c r="C417" i="1"/>
  <c r="E639" i="4"/>
  <c r="D633" i="1" s="1"/>
  <c r="D424" i="1"/>
  <c r="H1180" i="1"/>
  <c r="G1180" i="1"/>
  <c r="H304" i="1"/>
  <c r="G304" i="1"/>
  <c r="H356" i="1"/>
  <c r="G356" i="1"/>
  <c r="G425" i="1"/>
  <c r="H425" i="1"/>
  <c r="H1400" i="1"/>
  <c r="G1400" i="1"/>
  <c r="I31" i="3"/>
  <c r="D1536" i="1"/>
  <c r="G1536" i="1" s="1"/>
  <c r="E299" i="4"/>
  <c r="I18" i="3"/>
  <c r="D148" i="1"/>
  <c r="D1074" i="1"/>
  <c r="I23" i="3"/>
  <c r="G485" i="1"/>
  <c r="H485" i="1"/>
  <c r="H530" i="1"/>
  <c r="G530" i="1"/>
  <c r="K1480" i="9"/>
  <c r="G343" i="9"/>
  <c r="E343" i="9" s="1"/>
  <c r="B343" i="9" s="1"/>
  <c r="C1620" i="1"/>
  <c r="H11" i="3" s="1"/>
  <c r="I39" i="3"/>
  <c r="H19" i="9"/>
  <c r="E19" i="9" s="1"/>
  <c r="B19" i="9" s="1"/>
  <c r="G473" i="1"/>
  <c r="H473" i="1"/>
  <c r="H1093" i="1"/>
  <c r="G1093" i="1"/>
  <c r="E422" i="4"/>
  <c r="I17" i="3"/>
  <c r="E300" i="4"/>
  <c r="D296" i="1" s="1"/>
  <c r="D2" i="1"/>
  <c r="G2" i="1" s="1"/>
  <c r="F152" i="4"/>
  <c r="H18" i="3"/>
  <c r="D299" i="4"/>
  <c r="C148" i="1"/>
  <c r="F417" i="4"/>
  <c r="C412" i="1"/>
  <c r="F175" i="5"/>
  <c r="C1179" i="1"/>
  <c r="E417" i="4"/>
  <c r="D412" i="1" s="1"/>
  <c r="D303" i="1"/>
  <c r="G303" i="1" s="1"/>
  <c r="E418" i="4"/>
  <c r="D413" i="1" s="1"/>
  <c r="D355" i="1"/>
  <c r="H355" i="1" s="1"/>
  <c r="D639" i="4"/>
  <c r="F430" i="4"/>
  <c r="C424" i="1"/>
  <c r="G565" i="1"/>
  <c r="H565" i="1"/>
  <c r="G591" i="1"/>
  <c r="H591" i="1"/>
  <c r="G623" i="1"/>
  <c r="H623" i="1"/>
  <c r="H1012" i="1"/>
  <c r="G1012" i="1"/>
  <c r="H299" i="9"/>
  <c r="D1011" i="1"/>
  <c r="G1254" i="1"/>
  <c r="H1254" i="1"/>
  <c r="G1206" i="1"/>
  <c r="H1206" i="1"/>
  <c r="G226" i="1"/>
  <c r="H226" i="1"/>
  <c r="G355" i="1"/>
  <c r="F418" i="4"/>
  <c r="C413" i="1"/>
  <c r="E640" i="4"/>
  <c r="D634" i="1" s="1"/>
  <c r="D529" i="1"/>
  <c r="H529" i="1" s="1"/>
  <c r="H1582" i="1"/>
  <c r="G1582" i="1"/>
  <c r="B342" i="9"/>
  <c r="F69" i="5"/>
  <c r="H23" i="3"/>
  <c r="C1074" i="1"/>
  <c r="D6" i="5"/>
  <c r="D640" i="4"/>
  <c r="G347" i="9"/>
  <c r="E347" i="9" s="1"/>
  <c r="E341" i="9" l="1"/>
  <c r="B347" i="9"/>
  <c r="E346" i="9"/>
  <c r="G306" i="9"/>
  <c r="E306" i="9" s="1"/>
  <c r="B306" i="9" s="1"/>
  <c r="G299" i="9"/>
  <c r="E299" i="9" s="1"/>
  <c r="F6" i="5"/>
  <c r="C1011" i="1"/>
  <c r="F640" i="4"/>
  <c r="C634" i="1"/>
  <c r="H1074" i="1"/>
  <c r="G1074" i="1"/>
  <c r="G413" i="1"/>
  <c r="H413" i="1"/>
  <c r="G424" i="1"/>
  <c r="H424" i="1"/>
  <c r="F639" i="4"/>
  <c r="C633" i="1"/>
  <c r="D423" i="4"/>
  <c r="D301" i="4"/>
  <c r="F299" i="4"/>
  <c r="C295" i="1"/>
  <c r="D300" i="4"/>
  <c r="E643" i="4"/>
  <c r="D417" i="1"/>
  <c r="G417" i="1" s="1"/>
  <c r="G529" i="1"/>
  <c r="E423" i="4"/>
  <c r="E424" i="4" s="1"/>
  <c r="D419" i="1" s="1"/>
  <c r="E301" i="4"/>
  <c r="D297" i="1" s="1"/>
  <c r="D295" i="1"/>
  <c r="H9" i="3"/>
  <c r="H303" i="1"/>
  <c r="H2" i="1"/>
  <c r="H1536" i="1"/>
  <c r="N3" i="9"/>
  <c r="I11" i="3"/>
  <c r="H1179" i="1"/>
  <c r="G1179" i="1"/>
  <c r="G412" i="1"/>
  <c r="H412" i="1"/>
  <c r="G148" i="1"/>
  <c r="H148" i="1"/>
  <c r="H1620" i="1"/>
  <c r="G1620" i="1"/>
  <c r="F422" i="4"/>
  <c r="F643" i="4"/>
  <c r="C637" i="1"/>
  <c r="H417" i="1" l="1"/>
  <c r="E644" i="4"/>
  <c r="E425" i="4"/>
  <c r="D420" i="1" s="1"/>
  <c r="D418" i="1"/>
  <c r="H20" i="9"/>
  <c r="E645" i="4"/>
  <c r="D637" i="1"/>
  <c r="G637" i="1" s="1"/>
  <c r="G295" i="1"/>
  <c r="H295" i="1"/>
  <c r="F301" i="4"/>
  <c r="C297" i="1"/>
  <c r="G633" i="1"/>
  <c r="H633" i="1"/>
  <c r="G634" i="1"/>
  <c r="H634" i="1"/>
  <c r="H8" i="3"/>
  <c r="G1011" i="1"/>
  <c r="H1011" i="1"/>
  <c r="B299" i="9"/>
  <c r="K3" i="9"/>
  <c r="I9" i="3"/>
  <c r="F300" i="4"/>
  <c r="C296" i="1"/>
  <c r="D644" i="4"/>
  <c r="D425" i="4"/>
  <c r="F423" i="4"/>
  <c r="C418" i="1"/>
  <c r="G20" i="9"/>
  <c r="D424" i="4"/>
  <c r="E20" i="9" l="1"/>
  <c r="B20" i="9" s="1"/>
  <c r="F424" i="4"/>
  <c r="C419" i="1"/>
  <c r="G418" i="1"/>
  <c r="H418" i="1"/>
  <c r="F425" i="4"/>
  <c r="C420" i="1"/>
  <c r="G296" i="1"/>
  <c r="H296" i="1"/>
  <c r="D646" i="4"/>
  <c r="F644" i="4"/>
  <c r="C638" i="1"/>
  <c r="D645" i="4"/>
  <c r="G297" i="1"/>
  <c r="H297" i="1"/>
  <c r="H637" i="1"/>
  <c r="M3" i="9"/>
  <c r="D639" i="1"/>
  <c r="E646" i="4"/>
  <c r="D638" i="1"/>
  <c r="G419" i="1" l="1"/>
  <c r="H419" i="1"/>
  <c r="E650" i="4"/>
  <c r="D640" i="1"/>
  <c r="E649" i="4"/>
  <c r="G297" i="9" s="1"/>
  <c r="E297" i="9" s="1"/>
  <c r="B297" i="9" s="1"/>
  <c r="H333" i="9"/>
  <c r="G333" i="9"/>
  <c r="D649" i="4"/>
  <c r="F645" i="4"/>
  <c r="C639" i="1"/>
  <c r="G638" i="1"/>
  <c r="H638" i="1"/>
  <c r="F646" i="4"/>
  <c r="D650" i="4"/>
  <c r="C640" i="1"/>
  <c r="G420" i="1"/>
  <c r="H420" i="1"/>
  <c r="F650" i="4" l="1"/>
  <c r="H20" i="3"/>
  <c r="C644" i="1"/>
  <c r="G639" i="1"/>
  <c r="H639" i="1"/>
  <c r="F649" i="4"/>
  <c r="H19" i="3"/>
  <c r="C643" i="1"/>
  <c r="G640" i="1"/>
  <c r="H640" i="1"/>
  <c r="E333" i="9"/>
  <c r="I19" i="3"/>
  <c r="D643" i="1"/>
  <c r="I20" i="3"/>
  <c r="D644" i="1"/>
  <c r="H7" i="3" l="1"/>
  <c r="J3" i="9" s="1"/>
  <c r="B333" i="9"/>
  <c r="E298" i="9"/>
  <c r="I8" i="3" s="1"/>
  <c r="G643" i="1"/>
  <c r="H643" i="1"/>
  <c r="G644" i="1"/>
  <c r="H644" i="1"/>
  <c r="G295" i="9" l="1"/>
  <c r="H295" i="9"/>
  <c r="L293" i="9"/>
  <c r="F293" i="9" s="1"/>
  <c r="G18" i="9"/>
  <c r="H18" i="9"/>
  <c r="H22" i="9"/>
  <c r="I17" i="9"/>
  <c r="L16" i="9"/>
  <c r="M15" i="9"/>
  <c r="G22" i="9"/>
  <c r="E22" i="9" s="1"/>
  <c r="B22" i="9" s="1"/>
  <c r="H17" i="9"/>
  <c r="H16" i="9"/>
  <c r="G15" i="9"/>
  <c r="J13" i="9"/>
  <c r="I12" i="9"/>
  <c r="K10" i="9"/>
  <c r="J9" i="9"/>
  <c r="I8" i="9"/>
  <c r="K6" i="9"/>
  <c r="K13" i="9"/>
  <c r="J12" i="9"/>
  <c r="I11" i="9"/>
  <c r="K9" i="9"/>
  <c r="J8" i="9"/>
  <c r="I7" i="9"/>
  <c r="J5" i="9"/>
  <c r="K5" i="9"/>
  <c r="H21" i="9"/>
  <c r="G17" i="9"/>
  <c r="G16" i="9"/>
  <c r="E16" i="9" s="1"/>
  <c r="H15" i="9"/>
  <c r="G21" i="9"/>
  <c r="E21" i="9" s="1"/>
  <c r="B21" i="9" s="1"/>
  <c r="J17" i="9"/>
  <c r="M16" i="9"/>
  <c r="L15" i="9"/>
  <c r="F15" i="9" s="1"/>
  <c r="I5" i="9"/>
  <c r="K12" i="9"/>
  <c r="J11" i="9"/>
  <c r="K8" i="9"/>
  <c r="J7" i="9"/>
  <c r="I6" i="9"/>
  <c r="I13" i="9"/>
  <c r="E13" i="9" s="1"/>
  <c r="B13" i="9" s="1"/>
  <c r="K11" i="9"/>
  <c r="J10" i="9"/>
  <c r="E10" i="9" s="1"/>
  <c r="B10" i="9" s="1"/>
  <c r="I9" i="9"/>
  <c r="E9" i="9" s="1"/>
  <c r="B9" i="9" s="1"/>
  <c r="K7" i="9"/>
  <c r="J6" i="9"/>
  <c r="E5" i="9" l="1"/>
  <c r="E18" i="9"/>
  <c r="B18" i="9" s="1"/>
  <c r="B5" i="9"/>
  <c r="E11" i="9"/>
  <c r="B11" i="9" s="1"/>
  <c r="E8" i="9"/>
  <c r="B8" i="9" s="1"/>
  <c r="F16" i="9"/>
  <c r="B16" i="9" s="1"/>
  <c r="E6" i="9"/>
  <c r="B6" i="9" s="1"/>
  <c r="F14" i="9"/>
  <c r="E17" i="9"/>
  <c r="B17" i="9" s="1"/>
  <c r="E7" i="9"/>
  <c r="B7" i="9" s="1"/>
  <c r="E12" i="9"/>
  <c r="B12" i="9" s="1"/>
  <c r="E15" i="9"/>
  <c r="B293" i="9"/>
  <c r="F23" i="9"/>
  <c r="E295" i="9"/>
  <c r="B15" i="9" l="1"/>
  <c r="E14" i="9"/>
  <c r="I13" i="3" s="1"/>
  <c r="F3" i="9"/>
  <c r="E4" i="9"/>
  <c r="B295" i="9"/>
  <c r="E23" i="9"/>
  <c r="I7" i="3" s="1"/>
  <c r="E3" i="9" l="1"/>
</calcChain>
</file>

<file path=xl/sharedStrings.xml><?xml version="1.0" encoding="utf-8"?>
<sst xmlns="http://schemas.openxmlformats.org/spreadsheetml/2006/main" count="4724" uniqueCount="3656">
  <si>
    <t>Obveznik:</t>
  </si>
  <si>
    <t>17683 - EKONOMSKA I UPRAVNA ŠKOLA OSIJEK</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</si>
  <si>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</si>
  <si>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</si>
  <si>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</si>
  <si>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</si>
  <si>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</si>
  <si>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</si>
  <si>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</si>
  <si>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</si>
  <si>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</si>
  <si>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</si>
  <si>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</si>
  <si>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</si>
  <si>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</si>
  <si>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</si>
  <si>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</si>
  <si>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</si>
  <si>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</si>
  <si>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</si>
  <si>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</si>
  <si>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</si>
  <si>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</si>
  <si>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</si>
  <si>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</si>
  <si>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</si>
  <si>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</si>
  <si>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</si>
  <si>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</si>
  <si>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</si>
  <si>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</si>
  <si>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</si>
  <si>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</si>
  <si>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</si>
  <si>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</si>
  <si>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</si>
  <si>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</si>
  <si>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</si>
  <si>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</si>
  <si>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</si>
  <si>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</si>
  <si>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</si>
  <si>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</si>
  <si>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</si>
  <si>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</si>
  <si>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</si>
  <si>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</si>
  <si>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</si>
  <si>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</si>
  <si>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</si>
  <si>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</si>
  <si>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</si>
  <si>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</si>
  <si>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</si>
  <si>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</si>
  <si>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</si>
  <si>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</si>
  <si>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</si>
  <si>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</si>
  <si>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</si>
  <si>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</si>
  <si>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</si>
  <si>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</si>
  <si>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</si>
  <si>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</si>
  <si>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</si>
  <si>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</si>
  <si>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</si>
  <si>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</si>
  <si>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</si>
  <si>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</si>
  <si>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</si>
  <si>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</si>
  <si>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</si>
  <si>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</si>
  <si>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</si>
  <si>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</si>
  <si>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</si>
  <si>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</si>
  <si>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</si>
  <si>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</si>
  <si>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</si>
  <si>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</si>
  <si>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</si>
  <si>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</si>
  <si>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</si>
  <si>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</si>
  <si>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</si>
  <si>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</si>
  <si>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</si>
  <si>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</si>
  <si>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</si>
  <si>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</si>
  <si>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</si>
  <si>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</si>
  <si>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</si>
  <si>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</si>
  <si>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</si>
  <si>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</si>
  <si>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</si>
  <si>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</si>
  <si>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</si>
  <si>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</si>
  <si>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</si>
  <si>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</si>
  <si>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</si>
  <si>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</si>
  <si>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</si>
  <si>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</si>
  <si>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</si>
  <si>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</si>
  <si>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</si>
  <si>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</si>
  <si>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</si>
  <si>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</si>
  <si>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</si>
  <si>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</si>
  <si>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</si>
  <si>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</si>
  <si>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</si>
  <si>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</si>
  <si>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</si>
  <si>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</si>
  <si>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</si>
  <si>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</si>
  <si>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</si>
  <si>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</si>
  <si>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</si>
  <si>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</si>
  <si>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</si>
  <si>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</si>
  <si>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</si>
  <si>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</si>
  <si>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</si>
  <si>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</si>
  <si>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</si>
  <si>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</si>
  <si>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</si>
  <si>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</si>
  <si>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</si>
  <si>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</si>
  <si>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</si>
  <si>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</si>
  <si>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</si>
  <si>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</si>
  <si>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</si>
  <si>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</si>
  <si>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</si>
  <si>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</si>
  <si>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</si>
  <si>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</si>
  <si>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</si>
  <si>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</si>
  <si>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</si>
  <si>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</si>
  <si>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</si>
  <si>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</si>
  <si>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</si>
  <si>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</si>
  <si>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</si>
  <si>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</si>
  <si>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</si>
  <si>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</si>
  <si>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</si>
  <si>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</si>
  <si>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</si>
  <si>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</si>
  <si>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</si>
  <si>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</si>
  <si>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</si>
  <si>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</si>
  <si>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</si>
  <si>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</si>
  <si>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</si>
  <si>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</si>
  <si>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</si>
  <si>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</si>
  <si>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</si>
  <si>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</si>
  <si>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</si>
  <si>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</si>
  <si>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</si>
  <si>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</si>
  <si>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</si>
  <si>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</si>
  <si>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</si>
  <si>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</si>
  <si>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</si>
  <si>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</si>
  <si>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</si>
  <si>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</si>
  <si>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</si>
  <si>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</si>
  <si>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</si>
  <si>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</si>
  <si>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</si>
  <si>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</si>
  <si>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</si>
  <si>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</si>
  <si>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</si>
  <si>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</si>
  <si>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</si>
  <si>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</si>
  <si>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</si>
  <si>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</si>
  <si>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</si>
  <si>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</si>
  <si>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</si>
  <si>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</si>
  <si>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</si>
  <si>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</si>
  <si>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</si>
  <si>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</si>
  <si>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</si>
  <si>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</si>
  <si>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</si>
  <si>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</si>
  <si>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</si>
  <si>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</si>
  <si>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</si>
  <si>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</si>
  <si>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</si>
  <si>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</si>
  <si>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</si>
  <si>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</si>
  <si>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</si>
  <si>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</si>
  <si>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</si>
  <si>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</si>
  <si>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</si>
  <si>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</si>
  <si>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</si>
  <si>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</si>
  <si>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</si>
  <si>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</si>
  <si>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</si>
  <si>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</si>
  <si>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</si>
  <si>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</si>
  <si>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</si>
  <si>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</si>
  <si>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</si>
  <si>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</si>
  <si>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</si>
  <si>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</si>
  <si>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</si>
  <si>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</si>
  <si>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</si>
  <si>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</si>
  <si>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</si>
  <si>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</si>
  <si>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</si>
  <si>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</si>
  <si>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</si>
  <si>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</si>
  <si>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</si>
  <si>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</si>
  <si>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</si>
  <si>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</si>
  <si>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</si>
  <si>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</si>
  <si>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</si>
  <si>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</si>
  <si>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</si>
  <si>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</si>
  <si>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</si>
  <si>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</si>
  <si>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</si>
  <si>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</si>
  <si>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</si>
  <si>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</si>
  <si>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</si>
  <si>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</si>
  <si>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</si>
  <si>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</si>
  <si>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</si>
  <si>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</si>
  <si>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</si>
  <si>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</si>
  <si>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</si>
  <si>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</si>
  <si>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</si>
  <si>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</si>
  <si>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</si>
  <si>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</si>
  <si>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</si>
  <si>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</si>
  <si>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</si>
  <si>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</si>
  <si>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</si>
  <si>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</si>
  <si>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</si>
  <si>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</si>
  <si>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</si>
  <si>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</si>
  <si>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</si>
  <si>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</si>
  <si>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</si>
  <si>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</si>
  <si>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</si>
  <si>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</si>
  <si>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</si>
  <si>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</si>
  <si>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</si>
  <si>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</si>
  <si>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</si>
  <si>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</si>
  <si>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</si>
  <si>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</si>
  <si>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</si>
  <si>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</si>
  <si>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</si>
  <si>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</si>
  <si>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</si>
  <si>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</si>
  <si>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</si>
  <si>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</si>
  <si>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</si>
  <si>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</si>
  <si>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</si>
  <si>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</si>
  <si>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</si>
  <si>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</si>
  <si>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</si>
  <si>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</si>
  <si>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</si>
  <si>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</si>
  <si>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</si>
  <si>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</si>
  <si>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</si>
  <si>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</si>
  <si>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</si>
  <si>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</si>
  <si>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</si>
  <si>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</si>
  <si>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</si>
  <si>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</si>
  <si>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</si>
  <si>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</si>
  <si>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</si>
  <si>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</si>
  <si>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</si>
  <si>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</si>
  <si>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</si>
  <si>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</si>
  <si>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</si>
  <si>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</si>
  <si>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</si>
  <si>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</si>
  <si>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</si>
  <si>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</si>
  <si>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</si>
  <si>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</si>
  <si>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</si>
  <si>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</si>
  <si>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</si>
  <si>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</si>
  <si>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</si>
  <si>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</si>
  <si>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</si>
  <si>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</si>
  <si>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</si>
  <si>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</si>
  <si>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</si>
  <si>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</si>
  <si>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</si>
  <si>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</si>
  <si>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</si>
  <si>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</si>
  <si>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</si>
  <si>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</si>
  <si>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</si>
  <si>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</si>
  <si>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</si>
  <si>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</si>
  <si>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</si>
  <si>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</si>
  <si>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</si>
  <si>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</si>
  <si>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</si>
  <si>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</si>
  <si>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</si>
  <si>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</si>
  <si>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</si>
  <si>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</si>
  <si>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</si>
  <si>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</si>
  <si>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</si>
  <si>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</si>
  <si>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</si>
  <si>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</si>
  <si>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</si>
  <si>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</si>
  <si>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</si>
  <si>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</si>
  <si>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</si>
  <si>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</si>
  <si>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</si>
  <si>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</si>
  <si>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</si>
  <si>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</si>
  <si>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</si>
  <si>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</si>
  <si>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</si>
  <si>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</si>
  <si>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</si>
  <si>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</si>
  <si>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</si>
  <si>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</si>
  <si>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</si>
  <si>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</si>
  <si>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</si>
  <si>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</si>
  <si>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</si>
  <si>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</si>
  <si>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</si>
  <si>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</si>
  <si>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</si>
  <si>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</si>
  <si>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</si>
  <si>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</si>
  <si>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</si>
  <si>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</si>
  <si>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</si>
  <si>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</si>
  <si>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</si>
  <si>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</si>
  <si>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</si>
  <si>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</si>
  <si>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</si>
  <si>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</si>
  <si>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</si>
  <si>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</si>
  <si>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</si>
  <si>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</si>
  <si>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</si>
  <si>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</si>
  <si>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</si>
  <si>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</si>
  <si>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</si>
  <si>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</si>
  <si>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</si>
  <si>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</si>
  <si>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</si>
  <si>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</si>
  <si>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</si>
  <si>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</si>
  <si>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</si>
  <si>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</si>
  <si>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</si>
  <si>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</si>
  <si>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</si>
  <si>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</si>
  <si>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</si>
  <si>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</si>
  <si>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</si>
  <si>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</si>
  <si>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</si>
  <si>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</si>
  <si>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</si>
  <si>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</si>
  <si>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</si>
  <si>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</si>
  <si>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</si>
  <si>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</si>
  <si>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</si>
  <si>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</si>
  <si>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</si>
  <si>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</si>
  <si>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</si>
  <si>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</si>
  <si>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</si>
  <si>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</si>
  <si>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</si>
  <si>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</si>
  <si>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</si>
  <si>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</si>
  <si>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</si>
  <si>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</si>
  <si>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</si>
  <si>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</si>
  <si>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</si>
  <si>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</si>
  <si>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</si>
  <si>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</si>
  <si>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</si>
  <si>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</si>
  <si>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</si>
  <si>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</si>
  <si>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</si>
  <si>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</si>
  <si>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</si>
  <si>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</si>
  <si>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</si>
  <si>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</si>
  <si>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</si>
  <si>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</si>
  <si>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</si>
  <si>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</si>
  <si>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</si>
  <si>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</si>
  <si>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</si>
  <si>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</si>
  <si>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</si>
  <si>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</si>
  <si>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</si>
  <si>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</si>
  <si>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</si>
  <si>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</si>
  <si>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</si>
  <si>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</si>
  <si>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</si>
  <si>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</si>
  <si>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</si>
  <si>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</si>
  <si>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</si>
  <si>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</si>
  <si>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</si>
  <si>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</si>
  <si>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</si>
  <si>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</si>
  <si>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</si>
  <si>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</si>
  <si>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</si>
  <si>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</si>
  <si>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</si>
  <si>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</si>
  <si>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</si>
  <si>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</si>
  <si>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</si>
  <si>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</si>
  <si>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</si>
  <si>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</si>
  <si>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</si>
  <si>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</si>
  <si>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</si>
  <si>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</si>
  <si>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</si>
  <si>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</si>
  <si>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</si>
  <si>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</si>
  <si>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</si>
  <si>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</si>
  <si>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</si>
  <si>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</si>
  <si>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</si>
  <si>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</si>
  <si>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</si>
  <si>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</si>
  <si>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</si>
  <si>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</si>
  <si>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</si>
  <si>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</si>
  <si>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</si>
  <si>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</si>
  <si>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</si>
  <si>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</si>
  <si>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</si>
  <si>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</si>
  <si>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</si>
  <si>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</si>
  <si>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</si>
  <si>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</si>
  <si>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</si>
  <si>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</si>
  <si>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</si>
  <si>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</si>
  <si>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</si>
  <si>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</si>
  <si>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</si>
  <si>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</si>
  <si>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</si>
  <si>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</si>
  <si>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</si>
  <si>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</si>
  <si>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</si>
  <si>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</si>
  <si>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</si>
  <si>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</si>
  <si>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</si>
  <si>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</si>
  <si>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</si>
  <si>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</si>
  <si>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</si>
  <si>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</si>
  <si>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</si>
  <si>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</si>
  <si>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</si>
  <si>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</si>
  <si>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</si>
  <si>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</si>
  <si>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</si>
  <si>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</si>
  <si>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</si>
  <si>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</si>
  <si>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</si>
  <si>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</si>
  <si>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</si>
  <si>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</si>
  <si>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</si>
  <si>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</si>
  <si>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</si>
  <si>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</si>
  <si>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</si>
  <si>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</si>
  <si>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</si>
  <si>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</si>
  <si>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</si>
  <si>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</si>
  <si>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</si>
  <si>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</si>
  <si>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</si>
  <si>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</si>
  <si>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</si>
  <si>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</si>
  <si>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</si>
  <si>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</si>
  <si>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</si>
  <si>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</si>
  <si>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</si>
  <si>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</si>
  <si>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</si>
  <si>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</si>
  <si>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</si>
  <si>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</si>
  <si>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</si>
  <si>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</si>
  <si>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</si>
  <si>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</si>
  <si>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</si>
  <si>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</si>
  <si>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</si>
  <si>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</si>
  <si>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</si>
  <si>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</si>
  <si>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</si>
  <si>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</si>
  <si>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</si>
  <si>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</si>
  <si>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</si>
  <si>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</si>
  <si>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</si>
  <si>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</si>
  <si>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</si>
  <si>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</si>
  <si>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</si>
  <si>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</si>
  <si>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</si>
  <si>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</si>
  <si>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</si>
  <si>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</si>
  <si>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</si>
  <si>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</si>
  <si>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</si>
  <si>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</si>
  <si>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</si>
  <si>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</si>
  <si>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</si>
  <si>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</si>
  <si>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</si>
  <si>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</si>
  <si>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</si>
  <si>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</si>
  <si>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</si>
  <si>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</si>
  <si>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</si>
  <si>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</si>
  <si>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</si>
  <si>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</si>
  <si>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</si>
  <si>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</si>
  <si>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</si>
  <si>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</si>
  <si>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</si>
  <si>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</si>
  <si>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</si>
  <si>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</si>
  <si>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</si>
  <si>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</si>
  <si>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</si>
  <si>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</si>
  <si>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</si>
  <si>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</si>
  <si>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</si>
  <si>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</si>
  <si>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</si>
  <si>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</si>
  <si>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</si>
  <si>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</si>
  <si>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</si>
  <si>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</si>
  <si>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</si>
  <si>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</si>
  <si>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</si>
  <si>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</si>
  <si>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</si>
  <si>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</si>
  <si>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</si>
  <si>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</si>
  <si>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</si>
  <si>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</si>
  <si>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</si>
  <si>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</si>
  <si>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</si>
  <si>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</si>
  <si>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</si>
  <si>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</si>
  <si>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</si>
  <si>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</si>
  <si>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</si>
  <si>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</si>
  <si>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</si>
  <si>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</si>
  <si>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</si>
  <si>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</si>
  <si>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</si>
  <si>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</si>
  <si>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</si>
  <si>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</si>
  <si>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</si>
  <si>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</si>
  <si>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</si>
  <si>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</si>
  <si>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</si>
  <si>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</si>
  <si>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</si>
  <si>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</si>
  <si>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</si>
  <si>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</si>
  <si>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</si>
  <si>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</si>
  <si>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</si>
  <si>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</si>
  <si>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</si>
  <si>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</si>
  <si>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</si>
  <si>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</si>
  <si>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</si>
  <si>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</si>
  <si>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</si>
  <si>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</si>
  <si>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</si>
  <si>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</si>
  <si>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</si>
  <si>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</si>
  <si>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</si>
  <si>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</si>
  <si>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</si>
  <si>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</si>
  <si>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</si>
  <si>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</si>
  <si>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</si>
  <si>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</si>
  <si>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</si>
  <si>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</si>
  <si>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</si>
  <si>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</si>
  <si>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</si>
  <si>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</si>
  <si>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</si>
  <si>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</si>
  <si>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</si>
  <si>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</si>
  <si>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</si>
  <si>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</si>
  <si>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</si>
  <si>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</si>
  <si>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</si>
  <si>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</si>
  <si>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</si>
  <si>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</si>
  <si>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</si>
  <si>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</si>
  <si>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</si>
  <si>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</si>
  <si>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</si>
  <si>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</si>
  <si>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</si>
  <si>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</si>
  <si>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</si>
  <si>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</si>
  <si>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</si>
  <si>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</si>
  <si>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</si>
  <si>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</si>
  <si>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</si>
  <si>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</si>
  <si>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</si>
  <si>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</si>
  <si>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</si>
  <si>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</si>
  <si>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</si>
  <si>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</si>
  <si>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</si>
  <si>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</si>
  <si>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</si>
  <si>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</si>
  <si>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</si>
  <si>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</si>
  <si>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</si>
  <si>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</si>
  <si>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</si>
  <si>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</si>
  <si>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</si>
  <si>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</si>
  <si>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</si>
  <si>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</si>
  <si>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</si>
  <si>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</si>
  <si>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</si>
  <si>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</si>
  <si>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</si>
  <si>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</si>
  <si>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</si>
  <si>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</si>
  <si>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</si>
  <si>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</si>
  <si>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</si>
  <si>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</si>
  <si>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</si>
  <si>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</si>
  <si>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</si>
  <si>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</si>
  <si>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</si>
  <si>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</si>
  <si>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</si>
  <si>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</si>
  <si>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</si>
  <si>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</si>
  <si>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</si>
  <si>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</si>
  <si>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</si>
  <si>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</si>
  <si>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</si>
  <si>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</si>
  <si>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</si>
  <si>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</si>
  <si>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</si>
  <si>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</si>
  <si>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</si>
  <si>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</si>
  <si>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</si>
  <si>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</si>
  <si>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</si>
  <si>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</si>
  <si>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</si>
  <si>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</si>
  <si>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</si>
  <si>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</si>
  <si>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</si>
  <si>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</si>
  <si>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</si>
  <si>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</si>
  <si>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</si>
  <si>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</si>
  <si>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</si>
  <si>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</si>
  <si>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</si>
  <si>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</si>
  <si>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</si>
  <si>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</si>
  <si>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</si>
  <si>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</si>
  <si>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</si>
  <si>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</si>
  <si>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</si>
  <si>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</si>
  <si>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</si>
  <si>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</si>
  <si>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</si>
  <si>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</si>
  <si>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</si>
  <si>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</si>
  <si>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</si>
  <si>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</si>
  <si>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</si>
  <si>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</si>
  <si>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</si>
  <si>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</si>
  <si>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</si>
  <si>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</si>
  <si>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</si>
  <si>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</si>
  <si>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</si>
  <si>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</si>
  <si>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</si>
  <si>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</si>
  <si>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</si>
  <si>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</si>
  <si>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</si>
  <si>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</si>
  <si>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</si>
  <si>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</si>
  <si>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</si>
  <si>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</si>
  <si>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</si>
  <si>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</si>
  <si>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</si>
  <si>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</si>
  <si>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</si>
  <si>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</si>
  <si>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</si>
  <si>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</si>
  <si>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</si>
  <si>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</si>
  <si>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</si>
  <si>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</si>
  <si>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</si>
  <si>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</si>
  <si>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</si>
  <si>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</si>
  <si>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</si>
  <si>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</si>
  <si>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</si>
  <si>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</si>
  <si>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</si>
  <si>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</si>
  <si>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</si>
  <si>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</si>
  <si>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</si>
  <si>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</si>
  <si>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</si>
  <si>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</si>
  <si>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</si>
  <si>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</si>
  <si>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</si>
  <si>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</si>
  <si>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</si>
  <si>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</si>
  <si>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</si>
  <si>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</si>
  <si>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</si>
  <si>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</si>
  <si>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</si>
  <si>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</si>
  <si>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</si>
  <si>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</si>
  <si>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</si>
  <si>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</si>
  <si>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</si>
  <si>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</si>
  <si>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</si>
  <si>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</si>
  <si>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</si>
  <si>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</si>
  <si>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</si>
  <si>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</si>
  <si>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</si>
  <si>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</si>
  <si>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</si>
  <si>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</si>
  <si>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</si>
  <si>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</si>
  <si>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</si>
  <si>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</si>
  <si>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</si>
  <si>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</si>
  <si>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</si>
  <si>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</si>
  <si>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</si>
  <si>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</si>
  <si>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</si>
  <si>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</si>
  <si>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</si>
  <si>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</si>
  <si>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</si>
  <si>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</si>
  <si>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</si>
  <si>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</si>
  <si>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</si>
  <si>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</si>
  <si>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</si>
  <si>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</si>
  <si>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</si>
  <si>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</si>
  <si>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</si>
  <si>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</si>
  <si>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</si>
  <si>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</si>
  <si>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</si>
  <si>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</si>
  <si>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</si>
  <si>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</si>
  <si>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</si>
  <si>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</si>
  <si>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</si>
  <si>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</si>
  <si>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</si>
  <si>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</si>
  <si>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</si>
  <si>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</si>
  <si>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</si>
  <si>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</si>
  <si>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</si>
  <si>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</si>
  <si>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</si>
  <si>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</si>
  <si>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</si>
  <si>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</si>
  <si>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</si>
  <si>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</si>
  <si>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</si>
  <si>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</si>
  <si>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</si>
  <si>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</si>
  <si>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</si>
  <si>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</si>
  <si>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</si>
  <si>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</si>
  <si>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</si>
  <si>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</si>
  <si>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</si>
  <si>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</si>
  <si>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</si>
  <si>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</si>
  <si>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</si>
  <si>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</si>
  <si>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</si>
  <si>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</si>
  <si>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</si>
  <si>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</si>
  <si>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</si>
  <si>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</si>
  <si>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</si>
  <si>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</si>
  <si>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</si>
  <si>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</si>
  <si>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</si>
  <si>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</si>
  <si>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</si>
  <si>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</si>
  <si>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</si>
  <si>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</si>
  <si>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</si>
  <si>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</si>
  <si>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</si>
  <si>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</si>
  <si>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</si>
  <si>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</si>
  <si>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</si>
  <si>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</si>
  <si>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</si>
  <si>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</si>
  <si>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</si>
  <si>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</si>
  <si>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</si>
  <si>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</si>
  <si>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</si>
  <si>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</si>
  <si>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</si>
  <si>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</si>
  <si>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</si>
  <si>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</si>
  <si>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</si>
  <si>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</si>
  <si>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</si>
  <si>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</si>
  <si>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</si>
  <si>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</si>
  <si>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</si>
  <si>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</si>
  <si>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</si>
  <si>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</si>
  <si>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</si>
  <si>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</si>
  <si>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</si>
  <si>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</si>
  <si>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</si>
  <si>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</si>
  <si>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</si>
  <si>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</si>
  <si>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</si>
  <si>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</si>
  <si>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</si>
  <si>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</si>
  <si>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</si>
  <si>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</si>
  <si>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</si>
  <si>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</si>
  <si>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</si>
  <si>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</si>
  <si>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</si>
  <si>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</si>
  <si>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</si>
  <si>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</si>
  <si>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</si>
  <si>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</si>
  <si>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</si>
  <si>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</si>
  <si>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</si>
  <si>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</si>
  <si>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</si>
  <si>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</si>
  <si>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</si>
  <si>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</si>
  <si>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</si>
  <si>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</si>
  <si>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</si>
  <si>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</si>
  <si>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</si>
  <si>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</si>
  <si>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</si>
  <si>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</si>
  <si>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</si>
  <si>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</si>
  <si>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</si>
  <si>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</si>
  <si>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</si>
  <si>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</si>
  <si>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</si>
  <si>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</si>
  <si>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</si>
  <si>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</si>
  <si>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</si>
  <si>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</si>
  <si>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</si>
  <si>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</si>
  <si>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</si>
  <si>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</si>
  <si>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</si>
  <si>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</si>
  <si>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</si>
  <si>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</si>
  <si>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</si>
  <si>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</si>
  <si>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</si>
  <si>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</si>
  <si>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</si>
  <si>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</si>
  <si>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</si>
  <si>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</si>
  <si>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</si>
  <si>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</si>
  <si>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</si>
  <si>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</si>
  <si>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</si>
  <si>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</si>
  <si>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</si>
  <si>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</si>
  <si>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</si>
  <si>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</si>
  <si>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</si>
  <si>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</si>
  <si>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</si>
  <si>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</si>
  <si>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</si>
  <si>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</si>
  <si>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</si>
  <si>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</si>
  <si>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</si>
  <si>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</si>
  <si>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</si>
  <si>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</si>
  <si>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</si>
  <si>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</si>
  <si>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</si>
  <si>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</si>
  <si>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</si>
  <si>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</si>
  <si>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</si>
  <si>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</si>
  <si>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</si>
  <si>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</si>
  <si>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</si>
  <si>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</si>
  <si>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</si>
  <si>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</si>
  <si>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</si>
  <si>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</si>
  <si>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</si>
  <si>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</si>
  <si>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</si>
  <si>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</si>
  <si>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</si>
  <si>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</si>
  <si>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</si>
  <si>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</si>
  <si>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</si>
  <si>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</si>
  <si>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</si>
  <si>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</si>
  <si>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</si>
  <si>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</si>
  <si>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</si>
  <si>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</si>
  <si>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</si>
  <si>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</si>
  <si>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</si>
  <si>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</si>
  <si>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</si>
  <si>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</si>
  <si>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</si>
  <si>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</si>
  <si>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</si>
  <si>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</si>
  <si>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</si>
  <si>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</si>
  <si>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</si>
  <si>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</si>
  <si>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</si>
  <si>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</si>
  <si>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</si>
  <si>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</si>
  <si>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</si>
  <si>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</si>
  <si>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</si>
  <si>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</si>
  <si>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</si>
  <si>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</si>
  <si>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</si>
  <si>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</si>
  <si>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</si>
  <si>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</si>
  <si>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</si>
  <si>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</si>
  <si>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</si>
  <si>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</si>
  <si>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</si>
  <si>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</si>
  <si>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</si>
  <si>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</si>
  <si>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</si>
  <si>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</si>
  <si>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</si>
  <si>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</si>
  <si>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</si>
  <si>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</si>
  <si>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</si>
  <si>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</si>
  <si>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</si>
  <si>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</si>
  <si>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</si>
  <si>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</si>
  <si>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</si>
  <si>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</si>
  <si>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</si>
  <si>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</si>
  <si>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</si>
  <si>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</si>
  <si>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</si>
  <si>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</si>
  <si>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</si>
  <si>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</si>
  <si>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</si>
  <si>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</si>
  <si>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</si>
  <si>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</si>
  <si>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</si>
  <si>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</si>
  <si>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</si>
  <si>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</si>
  <si>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</si>
  <si>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</si>
  <si>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</si>
  <si>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</si>
  <si>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</si>
  <si>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</si>
  <si>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</si>
  <si>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</si>
  <si>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</si>
  <si>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</si>
  <si>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</si>
  <si>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</si>
  <si>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</si>
  <si>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</si>
  <si>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</si>
  <si>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</si>
  <si>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</si>
  <si>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</si>
  <si>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</si>
  <si>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</si>
  <si>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</si>
  <si>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</si>
  <si>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</si>
  <si>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</si>
  <si>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</si>
  <si>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</si>
  <si>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</si>
  <si>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</si>
  <si>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</si>
  <si>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</si>
  <si>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</si>
  <si>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</si>
  <si>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</si>
  <si>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</si>
  <si>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</si>
  <si>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</si>
  <si>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</si>
  <si>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</si>
  <si>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</si>
  <si>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</si>
  <si>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</si>
  <si>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</si>
  <si>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</si>
  <si>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</si>
  <si>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</si>
  <si>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</si>
  <si>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</si>
  <si>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</si>
  <si>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</si>
  <si>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</si>
  <si>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</si>
  <si>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</si>
  <si>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</si>
  <si>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</si>
  <si>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</si>
  <si>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</si>
  <si>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</si>
  <si>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</si>
  <si>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</si>
  <si>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</si>
  <si>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</si>
  <si>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</si>
  <si>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</si>
  <si>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</si>
  <si>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</si>
  <si>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</si>
  <si>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</si>
  <si>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</si>
  <si>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</si>
  <si>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</si>
  <si>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</si>
  <si>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</si>
  <si>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</si>
  <si>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</si>
  <si>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</si>
  <si>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</si>
  <si>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</si>
  <si>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</si>
  <si>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</si>
  <si>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</si>
  <si>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</si>
  <si>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</si>
  <si>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</si>
  <si>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</si>
  <si>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</si>
  <si>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</si>
  <si>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</si>
  <si>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</si>
  <si>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</si>
  <si>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</si>
  <si>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</si>
  <si>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</si>
  <si>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</si>
  <si>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</si>
  <si>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</si>
  <si>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</si>
  <si>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</si>
  <si>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</si>
  <si>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</si>
  <si>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</si>
  <si>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</si>
  <si>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</si>
  <si>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</si>
  <si>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</si>
  <si>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</si>
  <si>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</si>
  <si>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</si>
  <si>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</si>
  <si>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</si>
  <si>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</si>
  <si>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</si>
  <si>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</si>
  <si>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</si>
  <si>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</si>
  <si>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</si>
  <si>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</si>
  <si>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</si>
  <si>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</si>
  <si>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</si>
  <si>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</si>
  <si>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</si>
  <si>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</si>
  <si>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</si>
  <si>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</si>
  <si>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</si>
  <si>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</si>
  <si>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</si>
  <si>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</si>
  <si>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</si>
  <si>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</si>
  <si>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</si>
  <si>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</si>
  <si>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</si>
  <si>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</si>
  <si>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</si>
  <si>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</si>
  <si>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</si>
  <si>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</si>
  <si>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</si>
  <si>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</si>
  <si>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</si>
  <si>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</si>
  <si>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</si>
  <si>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</si>
  <si>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</si>
  <si>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</si>
  <si>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</si>
  <si>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</si>
  <si>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</si>
  <si>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</si>
  <si>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</si>
  <si>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</si>
  <si>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</si>
  <si>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</si>
  <si>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</si>
  <si>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</si>
  <si>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</si>
  <si>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</si>
  <si>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</si>
  <si>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</si>
  <si>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</si>
  <si>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</si>
  <si>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</si>
  <si>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</si>
  <si>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</si>
  <si>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</si>
  <si>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</si>
  <si>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</si>
  <si>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</si>
  <si>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</si>
  <si>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</si>
  <si>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</si>
  <si>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</si>
  <si>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</si>
  <si>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</si>
  <si>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</si>
  <si>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</si>
  <si>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</si>
  <si>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</si>
  <si>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</si>
  <si>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</si>
  <si>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</si>
  <si>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</si>
  <si>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</si>
  <si>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</si>
  <si>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</si>
  <si>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</si>
  <si>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</si>
  <si>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</si>
  <si>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</si>
  <si>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</si>
  <si>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</si>
  <si>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</si>
  <si>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</si>
  <si>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</si>
  <si>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</si>
  <si>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</si>
  <si>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</si>
  <si>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</si>
  <si>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</si>
  <si>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</si>
  <si>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</si>
  <si>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</si>
  <si>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</si>
  <si>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</si>
  <si>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</si>
  <si>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</si>
  <si>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</si>
  <si>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</si>
  <si>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</si>
  <si>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</si>
  <si>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</si>
  <si>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</si>
  <si>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</si>
  <si>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</si>
  <si>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</si>
  <si>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</si>
  <si>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</si>
  <si>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</si>
  <si>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</si>
  <si>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</si>
  <si>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</si>
  <si>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</si>
  <si>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</si>
  <si>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</si>
  <si>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</si>
  <si>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</si>
  <si>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</si>
  <si>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</si>
  <si>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</si>
  <si>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</si>
  <si>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</si>
  <si>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</si>
  <si>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</si>
  <si>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</si>
  <si>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</si>
  <si>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</si>
  <si>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</si>
  <si>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</si>
  <si>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</si>
  <si>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</si>
  <si>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</si>
  <si>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</si>
  <si>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</si>
  <si>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</si>
  <si>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</si>
  <si>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</si>
  <si>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</si>
  <si>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</si>
  <si>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</si>
  <si>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</si>
  <si>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</si>
  <si>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</si>
  <si>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</si>
  <si>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</si>
  <si>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</si>
  <si>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</si>
  <si>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</si>
  <si>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</si>
  <si>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</si>
  <si>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</si>
  <si>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</si>
  <si>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</si>
  <si>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</si>
  <si>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</si>
  <si>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</si>
  <si>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</si>
  <si>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</si>
  <si>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</si>
  <si>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</si>
  <si>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</si>
  <si>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</si>
  <si>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</si>
  <si>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</si>
  <si>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</si>
  <si>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</si>
  <si>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</si>
  <si>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</si>
  <si>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</si>
  <si>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</si>
  <si>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</si>
  <si>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</si>
  <si>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</si>
  <si>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</si>
  <si>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</si>
  <si>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</si>
  <si>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</si>
  <si>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</si>
  <si>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</si>
  <si>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</si>
  <si>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</si>
  <si>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</si>
  <si>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</si>
  <si>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</si>
  <si>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</si>
  <si>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</si>
  <si>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</si>
  <si>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</si>
  <si>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</si>
  <si>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</si>
  <si>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</si>
  <si>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</si>
  <si>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</si>
  <si>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</si>
  <si>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</si>
  <si>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</si>
  <si>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</si>
  <si>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</si>
  <si>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</si>
  <si>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</si>
  <si>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</si>
  <si>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</si>
  <si>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</si>
  <si>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</si>
  <si>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</si>
  <si>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</si>
  <si>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</si>
  <si>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</si>
  <si>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</si>
  <si>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</si>
  <si>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</si>
  <si>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</si>
  <si>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</si>
  <si>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</si>
  <si>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</si>
  <si>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</si>
  <si>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</si>
  <si>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</si>
  <si>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</si>
  <si>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</si>
  <si>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</si>
  <si>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</si>
  <si>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</si>
  <si>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</si>
  <si>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</si>
  <si>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</si>
  <si>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</si>
  <si>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</si>
  <si>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</si>
  <si>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</si>
  <si>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</si>
  <si>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</si>
  <si>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</si>
  <si>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</si>
  <si>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</si>
  <si>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</si>
  <si>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</si>
  <si>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</si>
  <si>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</si>
  <si>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</si>
  <si>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</si>
  <si>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</si>
  <si>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</si>
  <si>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</si>
  <si>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</si>
  <si>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</si>
  <si>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</si>
  <si>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</si>
  <si>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</si>
  <si>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</si>
  <si>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</si>
  <si>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</si>
  <si>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</si>
  <si>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</si>
  <si>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</si>
  <si>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</si>
  <si>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</si>
  <si>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</si>
  <si>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</si>
  <si>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</si>
  <si>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</si>
  <si>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</si>
  <si>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</si>
  <si>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</si>
  <si>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</si>
  <si>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</si>
  <si>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</si>
  <si>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</si>
  <si>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</si>
  <si>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</si>
  <si>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</si>
  <si>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</si>
  <si>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</si>
  <si>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</si>
  <si>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</si>
  <si>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</si>
  <si>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</si>
  <si>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</si>
  <si>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</si>
  <si>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</si>
  <si>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</si>
  <si>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</si>
  <si>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</si>
  <si>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</si>
  <si>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</si>
  <si>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</si>
  <si>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</si>
  <si>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</si>
  <si>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</si>
  <si>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</si>
  <si>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</si>
  <si>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</si>
  <si>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</si>
  <si>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</si>
  <si>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</si>
  <si>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</si>
  <si>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</si>
  <si>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</si>
  <si>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</si>
  <si>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</si>
  <si>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</si>
  <si>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</si>
  <si>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</si>
  <si>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</si>
  <si>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</si>
  <si>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</si>
  <si>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</si>
  <si>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</si>
  <si>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</si>
  <si>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</si>
  <si>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</si>
  <si>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</si>
  <si>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</si>
  <si>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</si>
  <si>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</si>
  <si>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</si>
  <si>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</si>
  <si>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</si>
  <si>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</si>
  <si>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</si>
  <si>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</si>
  <si>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</si>
  <si>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</si>
  <si>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</si>
  <si>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</si>
  <si>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</si>
  <si>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</si>
  <si>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</si>
  <si>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</si>
  <si>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</si>
  <si>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</si>
  <si>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</si>
  <si>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</si>
  <si>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</si>
  <si>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</si>
  <si>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</si>
  <si>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</si>
  <si>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</si>
  <si>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</si>
  <si>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</si>
  <si>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</si>
  <si>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</si>
  <si>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</si>
  <si>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</si>
  <si>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</si>
  <si>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</si>
  <si>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</si>
  <si>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</si>
  <si>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</si>
  <si>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</si>
  <si>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</si>
  <si>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</si>
  <si>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</si>
  <si>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</si>
  <si>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</si>
  <si>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</si>
  <si>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</si>
  <si>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</si>
  <si>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</si>
  <si>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</si>
  <si>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</si>
  <si>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</si>
  <si>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</si>
  <si>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</si>
  <si>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</si>
  <si>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</si>
  <si>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</si>
  <si>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</si>
  <si>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</si>
  <si>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</si>
  <si>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</si>
  <si>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</si>
  <si>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</si>
  <si>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</si>
  <si>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</si>
  <si>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</si>
  <si>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</si>
  <si>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</si>
  <si>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</si>
  <si>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</si>
  <si>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</si>
  <si>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</si>
  <si>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</si>
  <si>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</si>
  <si>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</si>
  <si>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</si>
  <si>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</si>
  <si>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</si>
  <si>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</si>
  <si>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</si>
  <si>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</si>
  <si>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</si>
  <si>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</si>
  <si>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</si>
  <si>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</si>
  <si>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</si>
  <si>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</si>
  <si>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</si>
  <si>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</si>
  <si>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</si>
  <si>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</si>
  <si>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</si>
  <si>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</si>
  <si>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</si>
  <si>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</si>
  <si>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</si>
  <si>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</si>
  <si>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</si>
  <si>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</si>
  <si>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</si>
  <si>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</si>
  <si>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</si>
  <si>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</si>
  <si>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</si>
  <si>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</si>
  <si>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</si>
  <si>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</si>
  <si>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</si>
  <si>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</si>
  <si>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</si>
  <si>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</si>
  <si>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</si>
  <si>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</si>
  <si>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</si>
  <si>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</si>
  <si>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</si>
  <si>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</si>
  <si>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</si>
  <si>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</si>
  <si>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</si>
  <si>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</si>
  <si>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</si>
  <si>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</si>
  <si>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</si>
  <si>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</si>
  <si>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</si>
  <si>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</si>
  <si>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</si>
  <si>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</si>
  <si>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</si>
  <si>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</si>
  <si>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</si>
  <si>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</si>
  <si>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</si>
  <si>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</si>
  <si>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</si>
  <si>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</si>
  <si>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</si>
  <si>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</si>
  <si>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</si>
  <si>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</si>
  <si>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</si>
  <si>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</si>
  <si>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</si>
  <si>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</si>
  <si>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</si>
  <si>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</si>
  <si>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</si>
  <si>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</si>
  <si>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</si>
  <si>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</si>
  <si>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</si>
  <si>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</si>
  <si>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</si>
  <si>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</si>
  <si>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</si>
  <si>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</si>
  <si>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</si>
  <si>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</si>
  <si>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</si>
  <si>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</si>
  <si>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</si>
  <si>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</si>
  <si>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</si>
  <si>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</si>
  <si>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</si>
  <si>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</si>
  <si>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</si>
  <si>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</si>
  <si>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</si>
  <si>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</si>
  <si>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</si>
  <si>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</si>
  <si>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</si>
  <si>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</si>
  <si>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</si>
  <si>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</si>
  <si>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</si>
  <si>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</si>
  <si>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</si>
  <si>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</si>
  <si>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</si>
  <si>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</si>
  <si>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</si>
  <si>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</si>
  <si>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</si>
  <si>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</si>
  <si>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</si>
  <si>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</si>
  <si>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</si>
  <si>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</si>
  <si>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</si>
  <si>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</si>
  <si>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</si>
  <si>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</si>
  <si>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</si>
  <si>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</si>
  <si>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</si>
  <si>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</si>
  <si>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</si>
  <si>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</si>
  <si>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</si>
  <si>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</si>
  <si>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</si>
  <si>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</si>
  <si>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</si>
  <si>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</si>
  <si>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</si>
  <si>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</si>
  <si>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</si>
  <si>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</si>
  <si>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</si>
  <si>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</si>
  <si>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</si>
  <si>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</si>
  <si>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</si>
  <si>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</si>
  <si>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</si>
  <si>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</si>
  <si>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</si>
  <si>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</si>
  <si>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</si>
  <si>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</si>
  <si>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</si>
  <si>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</si>
  <si>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</si>
  <si>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</si>
  <si>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</si>
  <si>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</si>
  <si>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</si>
  <si>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</si>
  <si>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</si>
  <si>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</si>
  <si>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</si>
  <si>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</si>
  <si>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</si>
  <si>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</si>
  <si>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</si>
  <si>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</si>
  <si>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</si>
  <si>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</si>
  <si>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</si>
  <si>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</si>
  <si>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</si>
  <si>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</si>
  <si>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</si>
  <si>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</si>
  <si>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</si>
  <si>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</si>
  <si>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</si>
  <si>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</si>
  <si>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</si>
  <si>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</si>
  <si>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</si>
  <si>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</si>
  <si>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</si>
  <si>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</si>
  <si>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</si>
  <si>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</si>
  <si>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</si>
  <si>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</si>
  <si>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</si>
  <si>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</si>
  <si>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</si>
  <si>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</si>
  <si>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</si>
  <si>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</si>
  <si>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</si>
  <si>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</si>
  <si>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</si>
  <si>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</si>
  <si>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</si>
  <si>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</si>
  <si>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</si>
  <si>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</si>
  <si>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</si>
  <si>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</si>
  <si>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</si>
  <si>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</si>
  <si>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</si>
  <si>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</si>
  <si>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</si>
  <si>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</si>
  <si>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</si>
  <si>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</si>
  <si>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</si>
  <si>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</si>
  <si>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</si>
  <si>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</si>
  <si>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</si>
  <si>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</si>
  <si>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</si>
  <si>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</si>
  <si>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</si>
  <si>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</si>
  <si>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</si>
  <si>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</si>
  <si>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</si>
  <si>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</si>
  <si>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</si>
  <si>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</si>
  <si>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</si>
  <si>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</si>
  <si>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</si>
  <si>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</si>
  <si>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</si>
  <si>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</si>
  <si>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EKONOMSKA I UPRAVNA ŠKOLA OSIJEK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</si>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</sst>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1265606.8299999998</v>
      </c>
      <c r="D2" s="7">
        <f>'PR-RAS'!E6</f>
        <v>1309567.98</v>
      </c>
      <c r="E2" s="7">
        <v>0</v>
      </c>
      <c r="F2" s="7">
        <v>0</v>
      </c>
      <c r="G2" s="8">
        <f t="shared" ref="G2:G274" si="0">(B2/1000)*(C2*1+D2*2)</f>
        <v>3884.7427900000002</v>
      </c>
      <c r="H2" s="8">
        <f t="shared" ref="H2:H274" si="1">ABS(C2-ROUND(C2,0))+ABS(D2-ROUND(D2,0))</f>
        <v>0.19000000017695129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1118794.93</v>
      </c>
      <c r="D45" s="2">
        <f>'PR-RAS'!E49</f>
        <v>1180773.72</v>
      </c>
      <c r="E45" s="2">
        <v>0</v>
      </c>
      <c r="F45" s="2">
        <v>0</v>
      </c>
      <c r="G45" s="3">
        <f t="shared" si="0"/>
        <v>153135.06427999999</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12480</v>
      </c>
      <c r="D49" s="2">
        <f>'PR-RAS'!E53</f>
        <v>6131</v>
      </c>
      <c r="E49" s="2">
        <v>0</v>
      </c>
      <c r="F49" s="2">
        <v>0</v>
      </c>
      <c r="G49" s="3">
        <f t="shared" si="0"/>
        <v>1187.616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12480</v>
      </c>
      <c r="D50" s="2">
        <f>'PR-RAS'!E54</f>
        <v>6131</v>
      </c>
      <c r="E50" s="2">
        <v>0</v>
      </c>
      <c r="F50" s="2">
        <v>0</v>
      </c>
      <c r="G50" s="3">
        <f t="shared" si="0"/>
        <v>1212.3579999999999</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1092124.93</v>
      </c>
      <c r="D64" s="2">
        <f>'PR-RAS'!E68</f>
        <v>1160469.52</v>
      </c>
      <c r="E64" s="2">
        <v>0</v>
      </c>
      <c r="F64" s="2">
        <v>0</v>
      </c>
      <c r="G64" s="3">
        <f t="shared" si="0"/>
        <v>215023.03010999999</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1092124.93</v>
      </c>
      <c r="D65" s="2">
        <f>'PR-RAS'!E69</f>
        <v>1160469.52</v>
      </c>
      <c r="E65" s="2">
        <v>0</v>
      </c>
      <c r="F65" s="2">
        <v>0</v>
      </c>
      <c r="G65" s="3">
        <f t="shared" si="0"/>
        <v>218436.09407999998</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14190</v>
      </c>
      <c r="D70" s="2">
        <f>'PR-RAS'!E74</f>
        <v>14173.2</v>
      </c>
      <c r="E70" s="2">
        <v>0</v>
      </c>
      <c r="F70" s="2">
        <v>0</v>
      </c>
      <c r="G70" s="3">
        <f t="shared" si="0"/>
        <v>2935.0116000000003</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14190</v>
      </c>
      <c r="D71" s="2">
        <f>'PR-RAS'!E75</f>
        <v>14173.2</v>
      </c>
      <c r="E71" s="2">
        <v>0</v>
      </c>
      <c r="F71" s="2">
        <v>0</v>
      </c>
      <c r="G71" s="3">
        <f t="shared" si="0"/>
        <v>2977.5480000000002</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249.12</v>
      </c>
      <c r="D102" s="2">
        <f>'PR-RAS'!E106</f>
        <v>1402.8</v>
      </c>
      <c r="E102" s="2">
        <v>0</v>
      </c>
      <c r="F102" s="2">
        <v>0</v>
      </c>
      <c r="G102" s="3">
        <f t="shared" si="0"/>
        <v>308.52672000000001</v>
      </c>
      <c r="H102" s="3">
        <f t="shared" si="1"/>
        <v>0.32000000000005002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249.12</v>
      </c>
      <c r="D108" s="2">
        <f>'PR-RAS'!E112</f>
        <v>1402.8</v>
      </c>
      <c r="E108" s="2">
        <v>0</v>
      </c>
      <c r="F108" s="2">
        <v>0</v>
      </c>
      <c r="G108" s="3">
        <f t="shared" si="0"/>
        <v>326.85503999999997</v>
      </c>
      <c r="H108" s="3">
        <f t="shared" si="1"/>
        <v>0.32000000000005002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249.12</v>
      </c>
      <c r="D113" s="2">
        <f>'PR-RAS'!E117</f>
        <v>1402.8</v>
      </c>
      <c r="E113" s="2">
        <v>0</v>
      </c>
      <c r="F113" s="2">
        <v>0</v>
      </c>
      <c r="G113" s="3">
        <f t="shared" si="0"/>
        <v>342.12863999999996</v>
      </c>
      <c r="H113" s="3">
        <f t="shared" si="1"/>
        <v>0.32000000000005002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942.88</v>
      </c>
      <c r="D121" s="2">
        <f>'PR-RAS'!E125</f>
        <v>2105.5</v>
      </c>
      <c r="E121" s="2">
        <v>0</v>
      </c>
      <c r="F121" s="2">
        <v>0</v>
      </c>
      <c r="G121" s="3">
        <f t="shared" si="0"/>
        <v>618.46559999999999</v>
      </c>
      <c r="H121" s="3">
        <f t="shared" si="1"/>
        <v>0.62000000000000455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107.5</v>
      </c>
      <c r="D122" s="2">
        <f>'PR-RAS'!E126</f>
        <v>725.5</v>
      </c>
      <c r="E122" s="2">
        <v>0</v>
      </c>
      <c r="F122" s="2">
        <v>0</v>
      </c>
      <c r="G122" s="3">
        <f t="shared" si="0"/>
        <v>188.57849999999999</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107.5</v>
      </c>
      <c r="D123" s="2">
        <f>'PR-RAS'!E127</f>
        <v>11.5</v>
      </c>
      <c r="E123" s="2">
        <v>0</v>
      </c>
      <c r="F123" s="2">
        <v>0</v>
      </c>
      <c r="G123" s="3">
        <f t="shared" si="0"/>
        <v>15.920999999999999</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714</v>
      </c>
      <c r="E124" s="2">
        <v>0</v>
      </c>
      <c r="F124" s="2">
        <v>0</v>
      </c>
      <c r="G124" s="3">
        <f t="shared" si="0"/>
        <v>175.64400000000001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835.38</v>
      </c>
      <c r="D125" s="2">
        <f>'PR-RAS'!E129</f>
        <v>1380</v>
      </c>
      <c r="E125" s="2">
        <v>0</v>
      </c>
      <c r="F125" s="2">
        <v>0</v>
      </c>
      <c r="G125" s="3">
        <f t="shared" si="0"/>
        <v>445.82712000000004</v>
      </c>
      <c r="H125" s="3">
        <f t="shared" si="1"/>
        <v>0.37999999999999545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820</v>
      </c>
      <c r="D126" s="2">
        <f>'PR-RAS'!E130</f>
        <v>1380</v>
      </c>
      <c r="E126" s="2">
        <v>0</v>
      </c>
      <c r="F126" s="2">
        <v>0</v>
      </c>
      <c r="G126" s="3">
        <f t="shared" si="0"/>
        <v>447.5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15.38</v>
      </c>
      <c r="D127" s="2">
        <f>'PR-RAS'!E131</f>
        <v>0</v>
      </c>
      <c r="E127" s="2">
        <v>0</v>
      </c>
      <c r="F127" s="2">
        <v>0</v>
      </c>
      <c r="G127" s="3">
        <f t="shared" si="0"/>
        <v>1.93788</v>
      </c>
      <c r="H127" s="3">
        <f t="shared" si="1"/>
        <v>0.38000000000000078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145619.9</v>
      </c>
      <c r="D130" s="2">
        <f>'PR-RAS'!E134</f>
        <v>125285.96</v>
      </c>
      <c r="E130" s="2">
        <v>0</v>
      </c>
      <c r="F130" s="2">
        <v>0</v>
      </c>
      <c r="G130" s="3">
        <f t="shared" si="0"/>
        <v>51108.744780000001</v>
      </c>
      <c r="H130" s="3">
        <f t="shared" si="1"/>
        <v>0.13999999999941792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145619.9</v>
      </c>
      <c r="D131" s="2">
        <f>'PR-RAS'!E135</f>
        <v>125285.96</v>
      </c>
      <c r="E131" s="2">
        <v>0</v>
      </c>
      <c r="F131" s="2">
        <v>0</v>
      </c>
      <c r="G131" s="3">
        <f t="shared" si="0"/>
        <v>51504.936600000001</v>
      </c>
      <c r="H131" s="3">
        <f t="shared" si="1"/>
        <v>0.13999999999941792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145619.9</v>
      </c>
      <c r="D132" s="2">
        <f>'PR-RAS'!E136</f>
        <v>124870.96</v>
      </c>
      <c r="E132" s="2">
        <v>0</v>
      </c>
      <c r="F132" s="2">
        <v>0</v>
      </c>
      <c r="G132" s="3">
        <f t="shared" si="0"/>
        <v>51792.398420000005</v>
      </c>
      <c r="H132" s="3">
        <f t="shared" si="1"/>
        <v>0.13999999999941792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415</v>
      </c>
      <c r="E133" s="2">
        <v>0</v>
      </c>
      <c r="F133" s="2">
        <v>0</v>
      </c>
      <c r="G133" s="3">
        <f t="shared" si="0"/>
        <v>109.56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1471445.9100000001</v>
      </c>
      <c r="D148" s="2">
        <f>'PR-RAS'!E152</f>
        <v>1375984.7400000002</v>
      </c>
      <c r="E148" s="2">
        <v>0</v>
      </c>
      <c r="F148" s="2">
        <v>0</v>
      </c>
      <c r="G148" s="3">
        <f t="shared" si="0"/>
        <v>620842.0623300001</v>
      </c>
      <c r="H148" s="3">
        <f t="shared" si="1"/>
        <v>0.34999999962747097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1312522.3</v>
      </c>
      <c r="D149" s="2">
        <f>'PR-RAS'!E153</f>
        <v>1180328.6800000002</v>
      </c>
      <c r="E149" s="2">
        <v>0</v>
      </c>
      <c r="F149" s="2">
        <v>0</v>
      </c>
      <c r="G149" s="3">
        <f t="shared" si="0"/>
        <v>543630.58967999998</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1096644.75</v>
      </c>
      <c r="D150" s="2">
        <f>'PR-RAS'!E154</f>
        <v>977918.04</v>
      </c>
      <c r="E150" s="2">
        <v>0</v>
      </c>
      <c r="F150" s="2">
        <v>0</v>
      </c>
      <c r="G150" s="3">
        <f t="shared" si="0"/>
        <v>454819.64367000002</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1096644.75</v>
      </c>
      <c r="D151" s="2">
        <f>'PR-RAS'!E155</f>
        <v>977918.04</v>
      </c>
      <c r="E151" s="2">
        <v>0</v>
      </c>
      <c r="F151" s="2">
        <v>0</v>
      </c>
      <c r="G151" s="3">
        <f t="shared" si="0"/>
        <v>457872.12449999998</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34834.589999999997</v>
      </c>
      <c r="D155" s="2">
        <f>'PR-RAS'!E159</f>
        <v>40390.019999999997</v>
      </c>
      <c r="E155" s="2">
        <v>0</v>
      </c>
      <c r="F155" s="2">
        <v>0</v>
      </c>
      <c r="G155" s="3">
        <f t="shared" si="0"/>
        <v>17804.653019999998</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181042.96</v>
      </c>
      <c r="D156" s="2">
        <f>'PR-RAS'!E160</f>
        <v>162020.62</v>
      </c>
      <c r="E156" s="2">
        <v>0</v>
      </c>
      <c r="F156" s="2">
        <v>0</v>
      </c>
      <c r="G156" s="3">
        <f t="shared" si="0"/>
        <v>78288.050999999992</v>
      </c>
      <c r="H156" s="3">
        <f t="shared" si="1"/>
        <v>0.42000000001280569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181042.96</v>
      </c>
      <c r="D158" s="2">
        <f>'PR-RAS'!E162</f>
        <v>162020.62</v>
      </c>
      <c r="E158" s="2">
        <v>0</v>
      </c>
      <c r="F158" s="2">
        <v>0</v>
      </c>
      <c r="G158" s="3">
        <f t="shared" si="0"/>
        <v>79298.219399999987</v>
      </c>
      <c r="H158" s="3">
        <f t="shared" si="1"/>
        <v>0.42000000001280569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152034.10999999999</v>
      </c>
      <c r="D160" s="2">
        <f>'PR-RAS'!E164</f>
        <v>191250.06</v>
      </c>
      <c r="E160" s="2">
        <v>0</v>
      </c>
      <c r="F160" s="2">
        <v>0</v>
      </c>
      <c r="G160" s="3">
        <f t="shared" si="0"/>
        <v>84990.942569999999</v>
      </c>
      <c r="H160" s="3">
        <f t="shared" si="1"/>
        <v>0.16999999998370185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63747.08</v>
      </c>
      <c r="D161" s="2">
        <f>'PR-RAS'!E165</f>
        <v>85121.17</v>
      </c>
      <c r="E161" s="2">
        <v>0</v>
      </c>
      <c r="F161" s="2">
        <v>0</v>
      </c>
      <c r="G161" s="3">
        <f t="shared" si="0"/>
        <v>37438.307199999996</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6323.28</v>
      </c>
      <c r="D162" s="2">
        <f>'PR-RAS'!E166</f>
        <v>9043.3799999999992</v>
      </c>
      <c r="E162" s="2">
        <v>0</v>
      </c>
      <c r="F162" s="2">
        <v>0</v>
      </c>
      <c r="G162" s="3">
        <f t="shared" si="0"/>
        <v>3930.0164399999999</v>
      </c>
      <c r="H162" s="3">
        <f t="shared" si="1"/>
        <v>0.65999999999894499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18580.080000000002</v>
      </c>
      <c r="D163" s="2">
        <f>'PR-RAS'!E167</f>
        <v>14306.72</v>
      </c>
      <c r="E163" s="2">
        <v>0</v>
      </c>
      <c r="F163" s="2">
        <v>0</v>
      </c>
      <c r="G163" s="3">
        <f t="shared" si="0"/>
        <v>7645.3502400000007</v>
      </c>
      <c r="H163" s="3">
        <f t="shared" si="1"/>
        <v>0.36000000000240107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38843.72</v>
      </c>
      <c r="D164" s="2">
        <f>'PR-RAS'!E168</f>
        <v>61771.07</v>
      </c>
      <c r="E164" s="2">
        <v>0</v>
      </c>
      <c r="F164" s="2">
        <v>0</v>
      </c>
      <c r="G164" s="3">
        <f t="shared" si="0"/>
        <v>26468.89518</v>
      </c>
      <c r="H164" s="3">
        <f t="shared" si="1"/>
        <v>0.34999999999854481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38627.359999999993</v>
      </c>
      <c r="D166" s="2">
        <f>'PR-RAS'!E170</f>
        <v>33186.189999999995</v>
      </c>
      <c r="E166" s="2">
        <v>0</v>
      </c>
      <c r="F166" s="2">
        <v>0</v>
      </c>
      <c r="G166" s="3">
        <f t="shared" si="0"/>
        <v>17324.9571</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13382.8</v>
      </c>
      <c r="D167" s="2">
        <f>'PR-RAS'!E171</f>
        <v>7031.58</v>
      </c>
      <c r="E167" s="2">
        <v>0</v>
      </c>
      <c r="F167" s="2">
        <v>0</v>
      </c>
      <c r="G167" s="3">
        <f t="shared" si="0"/>
        <v>4556.0293600000005</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3303.58</v>
      </c>
      <c r="D168" s="2">
        <f>'PR-RAS'!E172</f>
        <v>2557.58</v>
      </c>
      <c r="E168" s="2">
        <v>0</v>
      </c>
      <c r="F168" s="2">
        <v>0</v>
      </c>
      <c r="G168" s="3">
        <f t="shared" si="0"/>
        <v>1405.92958</v>
      </c>
      <c r="H168" s="3">
        <f t="shared" si="1"/>
        <v>0.84000000000014552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21553.02</v>
      </c>
      <c r="D169" s="2">
        <f>'PR-RAS'!E173</f>
        <v>22151.87</v>
      </c>
      <c r="E169" s="2">
        <v>0</v>
      </c>
      <c r="F169" s="2">
        <v>0</v>
      </c>
      <c r="G169" s="3">
        <f t="shared" si="0"/>
        <v>11063.935680000001</v>
      </c>
      <c r="H169" s="3">
        <f t="shared" si="1"/>
        <v>0.15000000000145519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294.11</v>
      </c>
      <c r="D170" s="2">
        <f>'PR-RAS'!E174</f>
        <v>1144.46</v>
      </c>
      <c r="E170" s="2">
        <v>0</v>
      </c>
      <c r="F170" s="2">
        <v>0</v>
      </c>
      <c r="G170" s="3">
        <f t="shared" si="0"/>
        <v>436.53207000000009</v>
      </c>
      <c r="H170" s="3">
        <f t="shared" si="1"/>
        <v>0.57000000000005002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93.85</v>
      </c>
      <c r="D171" s="2">
        <f>'PR-RAS'!E175</f>
        <v>300.7</v>
      </c>
      <c r="E171" s="2">
        <v>0</v>
      </c>
      <c r="F171" s="2">
        <v>0</v>
      </c>
      <c r="G171" s="3">
        <f t="shared" si="0"/>
        <v>118.19250000000001</v>
      </c>
      <c r="H171" s="3">
        <f t="shared" si="1"/>
        <v>0.45000000000001705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34847.56</v>
      </c>
      <c r="D174" s="2">
        <f>'PR-RAS'!E178</f>
        <v>33263.54</v>
      </c>
      <c r="E174" s="2">
        <v>0</v>
      </c>
      <c r="F174" s="2">
        <v>0</v>
      </c>
      <c r="G174" s="3">
        <f t="shared" si="0"/>
        <v>17537.812719999998</v>
      </c>
      <c r="H174" s="3">
        <f t="shared" si="1"/>
        <v>0.90000000000145519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2944.31</v>
      </c>
      <c r="D175" s="2">
        <f>'PR-RAS'!E179</f>
        <v>2494.04</v>
      </c>
      <c r="E175" s="2">
        <v>0</v>
      </c>
      <c r="F175" s="2">
        <v>0</v>
      </c>
      <c r="G175" s="3">
        <f t="shared" si="0"/>
        <v>1380.2358599999998</v>
      </c>
      <c r="H175" s="3">
        <f t="shared" si="1"/>
        <v>0.34999999999990905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4461.55</v>
      </c>
      <c r="D176" s="2">
        <f>'PR-RAS'!E180</f>
        <v>4893.87</v>
      </c>
      <c r="E176" s="2">
        <v>0</v>
      </c>
      <c r="F176" s="2">
        <v>0</v>
      </c>
      <c r="G176" s="3">
        <f t="shared" si="0"/>
        <v>2493.6257500000002</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1285</v>
      </c>
      <c r="D177" s="2">
        <f>'PR-RAS'!E181</f>
        <v>861.87</v>
      </c>
      <c r="E177" s="2">
        <v>0</v>
      </c>
      <c r="F177" s="2">
        <v>0</v>
      </c>
      <c r="G177" s="3">
        <f t="shared" si="0"/>
        <v>529.53823999999997</v>
      </c>
      <c r="H177" s="3">
        <f t="shared" si="1"/>
        <v>0.12999999999999545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4547.1099999999997</v>
      </c>
      <c r="D178" s="2">
        <f>'PR-RAS'!E182</f>
        <v>6480.42</v>
      </c>
      <c r="E178" s="2">
        <v>0</v>
      </c>
      <c r="F178" s="2">
        <v>0</v>
      </c>
      <c r="G178" s="3">
        <f t="shared" si="0"/>
        <v>3098.90715</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13671.8</v>
      </c>
      <c r="D179" s="2">
        <f>'PR-RAS'!E183</f>
        <v>15300</v>
      </c>
      <c r="E179" s="2">
        <v>0</v>
      </c>
      <c r="F179" s="2">
        <v>0</v>
      </c>
      <c r="G179" s="3">
        <f t="shared" si="0"/>
        <v>7880.3804</v>
      </c>
      <c r="H179" s="3">
        <f t="shared" si="1"/>
        <v>0.2000000000007276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3835</v>
      </c>
      <c r="D180" s="2">
        <f>'PR-RAS'!E184</f>
        <v>2720</v>
      </c>
      <c r="E180" s="2">
        <v>0</v>
      </c>
      <c r="F180" s="2">
        <v>0</v>
      </c>
      <c r="G180" s="3">
        <f t="shared" si="0"/>
        <v>1660.2249999999999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522.57000000000005</v>
      </c>
      <c r="D181" s="2">
        <f>'PR-RAS'!E185</f>
        <v>0</v>
      </c>
      <c r="E181" s="2">
        <v>0</v>
      </c>
      <c r="F181" s="2">
        <v>0</v>
      </c>
      <c r="G181" s="3">
        <f t="shared" si="0"/>
        <v>94.062600000000003</v>
      </c>
      <c r="H181" s="3">
        <f t="shared" si="1"/>
        <v>0.42999999999994998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2199.44</v>
      </c>
      <c r="D182" s="2">
        <f>'PR-RAS'!E186</f>
        <v>10.210000000000001</v>
      </c>
      <c r="E182" s="2">
        <v>0</v>
      </c>
      <c r="F182" s="2">
        <v>0</v>
      </c>
      <c r="G182" s="3">
        <f t="shared" si="0"/>
        <v>401.79466000000002</v>
      </c>
      <c r="H182" s="3">
        <f t="shared" si="1"/>
        <v>0.65000000000005542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1380.78</v>
      </c>
      <c r="D183" s="2">
        <f>'PR-RAS'!E187</f>
        <v>503.13</v>
      </c>
      <c r="E183" s="2">
        <v>0</v>
      </c>
      <c r="F183" s="2">
        <v>0</v>
      </c>
      <c r="G183" s="3">
        <f t="shared" si="0"/>
        <v>434.44128000000001</v>
      </c>
      <c r="H183" s="3">
        <f t="shared" si="1"/>
        <v>0.35000000000002274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11550.75</v>
      </c>
      <c r="D184" s="2">
        <f>'PR-RAS'!E188</f>
        <v>38777.18</v>
      </c>
      <c r="E184" s="2">
        <v>0</v>
      </c>
      <c r="F184" s="2">
        <v>0</v>
      </c>
      <c r="G184" s="3">
        <f t="shared" si="0"/>
        <v>16306.235129999999</v>
      </c>
      <c r="H184" s="3">
        <f t="shared" si="1"/>
        <v>0.43000000000029104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3261.3599999999997</v>
      </c>
      <c r="D190" s="2">
        <f>'PR-RAS'!E194</f>
        <v>901.98</v>
      </c>
      <c r="E190" s="2">
        <v>0</v>
      </c>
      <c r="F190" s="2">
        <v>0</v>
      </c>
      <c r="G190" s="3">
        <f t="shared" si="0"/>
        <v>957.34547999999995</v>
      </c>
      <c r="H190" s="3">
        <f t="shared" si="1"/>
        <v>0.37999999999965439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40.93</v>
      </c>
      <c r="D193" s="2">
        <f>'PR-RAS'!E197</f>
        <v>0</v>
      </c>
      <c r="E193" s="2">
        <v>0</v>
      </c>
      <c r="F193" s="2">
        <v>0</v>
      </c>
      <c r="G193" s="3">
        <f t="shared" si="0"/>
        <v>7.8585599999999998</v>
      </c>
      <c r="H193" s="3">
        <f t="shared" si="1"/>
        <v>7.0000000000000284E-2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310</v>
      </c>
      <c r="E194" s="2">
        <v>0</v>
      </c>
      <c r="F194" s="2">
        <v>0</v>
      </c>
      <c r="G194" s="3">
        <f t="shared" si="0"/>
        <v>140.89000000000001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2694</v>
      </c>
      <c r="D195" s="2">
        <f>'PR-RAS'!E199</f>
        <v>30</v>
      </c>
      <c r="E195" s="2">
        <v>0</v>
      </c>
      <c r="F195" s="2">
        <v>0</v>
      </c>
      <c r="G195" s="3">
        <f t="shared" si="0"/>
        <v>534.27600000000007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416.43</v>
      </c>
      <c r="D197" s="2">
        <f>'PR-RAS'!E201</f>
        <v>561.98</v>
      </c>
      <c r="E197" s="2">
        <v>0</v>
      </c>
      <c r="F197" s="2">
        <v>0</v>
      </c>
      <c r="G197" s="3">
        <f t="shared" si="0"/>
        <v>301.91644000000002</v>
      </c>
      <c r="H197" s="3">
        <f t="shared" si="1"/>
        <v>0.44999999999998863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5490</v>
      </c>
      <c r="D226" s="2">
        <f>'PR-RAS'!E230</f>
        <v>3146</v>
      </c>
      <c r="E226" s="2">
        <v>0</v>
      </c>
      <c r="F226" s="2">
        <v>0</v>
      </c>
      <c r="G226" s="3">
        <f t="shared" si="0"/>
        <v>2650.9500000000003</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5490</v>
      </c>
      <c r="D253" s="2">
        <f>'PR-RAS'!E257</f>
        <v>3146</v>
      </c>
      <c r="E253" s="2">
        <v>0</v>
      </c>
      <c r="F253" s="2">
        <v>0</v>
      </c>
      <c r="G253" s="3">
        <f t="shared" si="0"/>
        <v>2969.0639999999999</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5490</v>
      </c>
      <c r="D254" s="2">
        <f>'PR-RAS'!E258</f>
        <v>3146</v>
      </c>
      <c r="E254" s="2">
        <v>0</v>
      </c>
      <c r="F254" s="2">
        <v>0</v>
      </c>
      <c r="G254" s="3">
        <f t="shared" si="0"/>
        <v>2980.846</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1399.5</v>
      </c>
      <c r="D269" s="2">
        <f>'PR-RAS'!E273</f>
        <v>1260</v>
      </c>
      <c r="E269" s="2">
        <v>0</v>
      </c>
      <c r="F269" s="2">
        <v>0</v>
      </c>
      <c r="G269" s="3">
        <f t="shared" si="0"/>
        <v>1050.4260000000002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1399.5</v>
      </c>
      <c r="D270" s="2">
        <f>'PR-RAS'!E274</f>
        <v>1260</v>
      </c>
      <c r="E270" s="2">
        <v>0</v>
      </c>
      <c r="F270" s="2">
        <v>0</v>
      </c>
      <c r="G270" s="3">
        <f t="shared" si="0"/>
        <v>1054.3455000000001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1399.5</v>
      </c>
      <c r="D272" s="2">
        <f>'PR-RAS'!E276</f>
        <v>1260</v>
      </c>
      <c r="E272" s="2">
        <v>0</v>
      </c>
      <c r="F272" s="2">
        <v>0</v>
      </c>
      <c r="G272" s="3">
        <f t="shared" si="0"/>
        <v>1062.1845000000001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1471445.9100000001</v>
      </c>
      <c r="D295" s="2">
        <f>'PR-RAS'!E299</f>
        <v>1375984.7400000002</v>
      </c>
      <c r="E295" s="2">
        <v>0</v>
      </c>
      <c r="F295" s="2">
        <v>0</v>
      </c>
      <c r="G295" s="3">
        <f t="shared" si="12"/>
        <v>1241684.1246600002</v>
      </c>
      <c r="H295" s="3">
        <f t="shared" si="13"/>
        <v>0.34999999962747097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205839.08000000031</v>
      </c>
      <c r="D297" s="2">
        <f>'PR-RAS'!E301</f>
        <v>66416.760000000242</v>
      </c>
      <c r="E297" s="2">
        <v>0</v>
      </c>
      <c r="F297" s="2">
        <v>0</v>
      </c>
      <c r="G297" s="3">
        <f t="shared" si="12"/>
        <v>100247.08960000022</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41897.699999999997</v>
      </c>
      <c r="D298" s="2">
        <f>'PR-RAS'!E302</f>
        <v>0</v>
      </c>
      <c r="E298" s="2">
        <v>0</v>
      </c>
      <c r="F298" s="2">
        <v>0</v>
      </c>
      <c r="G298" s="3">
        <f t="shared" si="12"/>
        <v>12443.616899999999</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181510.24</v>
      </c>
      <c r="E299" s="2">
        <v>0</v>
      </c>
      <c r="F299" s="2">
        <v>0</v>
      </c>
      <c r="G299" s="3">
        <f t="shared" si="12"/>
        <v>108180.10303999999</v>
      </c>
      <c r="H299" s="3">
        <f t="shared" si="13"/>
        <v>0.23999999999068677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177995.49</v>
      </c>
      <c r="D300" s="2">
        <f>'PR-RAS'!E304</f>
        <v>195478.27</v>
      </c>
      <c r="E300" s="2">
        <v>0</v>
      </c>
      <c r="F300" s="2">
        <v>0</v>
      </c>
      <c r="G300" s="3">
        <f t="shared" si="12"/>
        <v>170116.65697000001</v>
      </c>
      <c r="H300" s="3">
        <f t="shared" si="13"/>
        <v>0.7599999999802094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14.5</v>
      </c>
      <c r="D301" s="2">
        <f>'PR-RAS'!E305</f>
        <v>164</v>
      </c>
      <c r="E301" s="2">
        <v>0</v>
      </c>
      <c r="F301" s="2">
        <v>0</v>
      </c>
      <c r="G301" s="3">
        <f t="shared" si="12"/>
        <v>102.75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6581.22</v>
      </c>
      <c r="D355" s="2">
        <f>'PR-RAS'!E360</f>
        <v>5951.62</v>
      </c>
      <c r="E355" s="2">
        <v>0</v>
      </c>
      <c r="F355" s="2">
        <v>0</v>
      </c>
      <c r="G355" s="3">
        <f t="shared" si="12"/>
        <v>6543.4988399999993</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6581.22</v>
      </c>
      <c r="D368" s="2">
        <f>'PR-RAS'!E373</f>
        <v>5951.62</v>
      </c>
      <c r="E368" s="2">
        <v>0</v>
      </c>
      <c r="F368" s="2">
        <v>0</v>
      </c>
      <c r="G368" s="3">
        <f t="shared" si="12"/>
        <v>6783.7968199999996</v>
      </c>
      <c r="H368" s="3">
        <f t="shared" si="13"/>
        <v>0.6000000000003638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6581.22</v>
      </c>
      <c r="D374" s="2">
        <f>'PR-RAS'!E379</f>
        <v>5534.4</v>
      </c>
      <c r="E374" s="2">
        <v>0</v>
      </c>
      <c r="F374" s="2">
        <v>0</v>
      </c>
      <c r="G374" s="3">
        <f t="shared" si="12"/>
        <v>6583.4574600000005</v>
      </c>
      <c r="H374" s="3">
        <f t="shared" si="13"/>
        <v>0.61999999999989086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6581.22</v>
      </c>
      <c r="D375" s="2">
        <f>'PR-RAS'!E380</f>
        <v>5534.4</v>
      </c>
      <c r="E375" s="2">
        <v>0</v>
      </c>
      <c r="F375" s="2">
        <v>0</v>
      </c>
      <c r="G375" s="3">
        <f t="shared" si="12"/>
        <v>6601.1074800000006</v>
      </c>
      <c r="H375" s="3">
        <f t="shared" si="13"/>
        <v>0.61999999999989086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417.22</v>
      </c>
      <c r="E388" s="2">
        <v>0</v>
      </c>
      <c r="F388" s="2">
        <v>0</v>
      </c>
      <c r="G388" s="3">
        <f t="shared" si="12"/>
        <v>322.92828000000003</v>
      </c>
      <c r="H388" s="3">
        <f t="shared" si="13"/>
        <v>0.22000000000002728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417.22</v>
      </c>
      <c r="E389" s="2">
        <v>0</v>
      </c>
      <c r="F389" s="2">
        <v>0</v>
      </c>
      <c r="G389" s="3">
        <f t="shared" si="12"/>
        <v>323.76272000000006</v>
      </c>
      <c r="H389" s="3">
        <f t="shared" si="13"/>
        <v>0.22000000000002728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6581.22</v>
      </c>
      <c r="D413" s="2">
        <f>'PR-RAS'!E418</f>
        <v>5951.62</v>
      </c>
      <c r="E413" s="2">
        <v>0</v>
      </c>
      <c r="F413" s="2">
        <v>0</v>
      </c>
      <c r="G413" s="3">
        <f t="shared" si="12"/>
        <v>7615.5975199999993</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3517</v>
      </c>
      <c r="D415" s="2">
        <f>'PR-RAS'!E420</f>
        <v>10111.16</v>
      </c>
      <c r="E415" s="2">
        <v>0</v>
      </c>
      <c r="F415" s="2">
        <v>0</v>
      </c>
      <c r="G415" s="3">
        <f t="shared" si="12"/>
        <v>9828.0784800000001</v>
      </c>
      <c r="H415" s="3">
        <f t="shared" si="13"/>
        <v>0.15999999999985448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1265606.8299999998</v>
      </c>
      <c r="D417" s="2">
        <f>'PR-RAS'!E422</f>
        <v>1309567.98</v>
      </c>
      <c r="E417" s="2">
        <v>0</v>
      </c>
      <c r="F417" s="2">
        <v>0</v>
      </c>
      <c r="G417" s="3">
        <f t="shared" si="12"/>
        <v>1616053.00064</v>
      </c>
      <c r="H417" s="3">
        <f t="shared" si="13"/>
        <v>0.19000000017695129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1478027.1300000001</v>
      </c>
      <c r="D418" s="2">
        <f>'PR-RAS'!E423</f>
        <v>1381936.3600000003</v>
      </c>
      <c r="E418" s="2">
        <v>0</v>
      </c>
      <c r="F418" s="2">
        <v>0</v>
      </c>
      <c r="G418" s="3">
        <f t="shared" si="12"/>
        <v>1768872.2374500001</v>
      </c>
      <c r="H418" s="3">
        <f t="shared" si="13"/>
        <v>0.49000000045634806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212420.30000000028</v>
      </c>
      <c r="D420" s="2">
        <f>'PR-RAS'!E425</f>
        <v>72368.380000000354</v>
      </c>
      <c r="E420" s="2">
        <v>0</v>
      </c>
      <c r="F420" s="2">
        <v>0</v>
      </c>
      <c r="G420" s="3">
        <f t="shared" si="12"/>
        <v>149648.80814000042</v>
      </c>
      <c r="H420" s="3">
        <f t="shared" si="13"/>
        <v>0.68000000063329935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38380.699999999997</v>
      </c>
      <c r="D421" s="2">
        <f>'PR-RAS'!E426</f>
        <v>0</v>
      </c>
      <c r="E421" s="2">
        <v>0</v>
      </c>
      <c r="F421" s="2">
        <v>0</v>
      </c>
      <c r="G421" s="3">
        <f t="shared" si="12"/>
        <v>16119.893999999998</v>
      </c>
      <c r="H421" s="3">
        <f t="shared" si="13"/>
        <v>0.30000000000291038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191621.4</v>
      </c>
      <c r="E422" s="2">
        <v>0</v>
      </c>
      <c r="F422" s="2">
        <v>0</v>
      </c>
      <c r="G422" s="3">
        <f t="shared" si="12"/>
        <v>161345.2188</v>
      </c>
      <c r="H422" s="3">
        <f t="shared" si="13"/>
        <v>0.39999999999417923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177995.49</v>
      </c>
      <c r="D423" s="2">
        <f>'PR-RAS'!E428</f>
        <v>195478.27</v>
      </c>
      <c r="E423" s="2">
        <v>0</v>
      </c>
      <c r="F423" s="2">
        <v>0</v>
      </c>
      <c r="G423" s="3">
        <f t="shared" si="12"/>
        <v>240097.75666000001</v>
      </c>
      <c r="H423" s="3">
        <f t="shared" si="13"/>
        <v>0.7599999999802094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1265606.8299999998</v>
      </c>
      <c r="D637" s="2">
        <f>'PR-RAS'!E643</f>
        <v>1309567.98</v>
      </c>
      <c r="E637" s="2">
        <v>0</v>
      </c>
      <c r="F637" s="2">
        <v>0</v>
      </c>
      <c r="G637" s="3">
        <f t="shared" si="14"/>
        <v>2470696.41444</v>
      </c>
      <c r="H637" s="3">
        <f t="shared" si="15"/>
        <v>0.19000000017695129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1478027.1300000001</v>
      </c>
      <c r="D638" s="2">
        <f>'PR-RAS'!E644</f>
        <v>1381936.3600000003</v>
      </c>
      <c r="E638" s="2">
        <v>0</v>
      </c>
      <c r="F638" s="2">
        <v>0</v>
      </c>
      <c r="G638" s="3">
        <f t="shared" si="14"/>
        <v>2702090.2044500005</v>
      </c>
      <c r="H638" s="3">
        <f t="shared" si="15"/>
        <v>0.49000000045634806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212420.30000000028</v>
      </c>
      <c r="D640" s="2">
        <f>'PR-RAS'!E646</f>
        <v>72368.380000000354</v>
      </c>
      <c r="E640" s="2">
        <v>0</v>
      </c>
      <c r="F640" s="2">
        <v>0</v>
      </c>
      <c r="G640" s="3">
        <f t="shared" si="14"/>
        <v>228223.36134000064</v>
      </c>
      <c r="H640" s="3">
        <f t="shared" si="15"/>
        <v>0.68000000063329935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38380.699999999997</v>
      </c>
      <c r="D641" s="2">
        <f>'PR-RAS'!E647</f>
        <v>0</v>
      </c>
      <c r="E641" s="2">
        <v>0</v>
      </c>
      <c r="F641" s="2">
        <v>0</v>
      </c>
      <c r="G641" s="3">
        <f t="shared" si="14"/>
        <v>24563.647999999997</v>
      </c>
      <c r="H641" s="3">
        <f t="shared" si="15"/>
        <v>0.30000000000291038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191621.4</v>
      </c>
      <c r="E642" s="2">
        <v>0</v>
      </c>
      <c r="F642" s="2">
        <v>0</v>
      </c>
      <c r="G642" s="3">
        <f t="shared" si="14"/>
        <v>245658.6348</v>
      </c>
      <c r="H642" s="3">
        <f t="shared" si="15"/>
        <v>0.39999999999417923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174039.60000000027</v>
      </c>
      <c r="D644" s="2">
        <f>'PR-RAS'!E650</f>
        <v>263989.78000000038</v>
      </c>
      <c r="E644" s="2">
        <v>0</v>
      </c>
      <c r="F644" s="2">
        <v>0</v>
      </c>
      <c r="G644" s="3">
        <f t="shared" si="14"/>
        <v>451398.31988000072</v>
      </c>
      <c r="H644" s="3">
        <f t="shared" si="15"/>
        <v>0.61999999935505912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78</v>
      </c>
      <c r="E651" s="2">
        <v>0</v>
      </c>
      <c r="F651" s="2">
        <v>0</v>
      </c>
      <c r="G651" s="3">
        <f t="shared" si="14"/>
        <v>150.80000000000001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62</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1092124.93</v>
      </c>
      <c r="D676" s="2">
        <f>'PR-RAS'!E683</f>
        <v>1160119.52</v>
      </c>
      <c r="E676" s="2">
        <v>0</v>
      </c>
      <c r="F676" s="2">
        <v>0</v>
      </c>
      <c r="G676" s="3">
        <f t="shared" si="14"/>
        <v>2303345.6797500001</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350</v>
      </c>
      <c r="E677" s="2">
        <v>0</v>
      </c>
      <c r="F677" s="2">
        <v>0</v>
      </c>
      <c r="G677" s="3">
        <f t="shared" si="14"/>
        <v>473.20000000000005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14190</v>
      </c>
      <c r="D695" s="2">
        <f>'PR-RAS'!E702</f>
        <v>14173.2</v>
      </c>
      <c r="E695" s="2">
        <v>0</v>
      </c>
      <c r="F695" s="2">
        <v>0</v>
      </c>
      <c r="G695" s="3">
        <f t="shared" si="14"/>
        <v>29520.261599999998</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3081.54</v>
      </c>
      <c r="E725" s="2">
        <v>0</v>
      </c>
      <c r="F725" s="2">
        <v>0</v>
      </c>
      <c r="G725" s="3">
        <f t="shared" si="14"/>
        <v>4462.0699199999999</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1765.76</v>
      </c>
      <c r="E726" s="2">
        <v>0</v>
      </c>
      <c r="F726" s="2">
        <v>0</v>
      </c>
      <c r="G726" s="3">
        <f t="shared" si="14"/>
        <v>4480.616</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18580.080000000002</v>
      </c>
      <c r="D727" s="2">
        <f>'PR-RAS'!E734</f>
        <v>14306.72</v>
      </c>
      <c r="E727" s="2">
        <v>0</v>
      </c>
      <c r="F727" s="2">
        <v>0</v>
      </c>
      <c r="G727" s="3">
        <f t="shared" si="14"/>
        <v>34262.495520000004</v>
      </c>
      <c r="H727" s="3">
        <f t="shared" si="15"/>
        <v>0.36000000000240107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3835</v>
      </c>
      <c r="D729" s="2">
        <f>'PR-RAS'!E736</f>
        <v>2720</v>
      </c>
      <c r="E729" s="2">
        <v>0</v>
      </c>
      <c r="F729" s="2">
        <v>0</v>
      </c>
      <c r="G729" s="3">
        <f t="shared" si="14"/>
        <v>6752.2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522.57000000000005</v>
      </c>
      <c r="D731" s="2">
        <f>'PR-RAS'!E738</f>
        <v>0</v>
      </c>
      <c r="E731" s="2">
        <v>0</v>
      </c>
      <c r="F731" s="2">
        <v>0</v>
      </c>
      <c r="G731" s="3">
        <f t="shared" si="14"/>
        <v>381.47610000000003</v>
      </c>
      <c r="H731" s="3">
        <f t="shared" si="15"/>
        <v>0.42999999999994998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0</v>
      </c>
      <c r="E737" s="2">
        <v>0</v>
      </c>
      <c r="F737" s="2">
        <v>0</v>
      </c>
      <c r="G737" s="3">
        <f t="shared" si="28"/>
        <v>1960.704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288552.67</v>
      </c>
      <c r="D1581" s="7"/>
      <c r="E1581" s="7">
        <v>0</v>
      </c>
      <c r="F1581" s="7">
        <v>0</v>
      </c>
      <c r="G1581" s="8">
        <f t="shared" ref="G1581:G1685" si="70">B1581/1000*C1581</f>
        <v>288.55266999999998</v>
      </c>
      <c r="H1581" s="8">
        <f t="shared" ref="H1581:H1685" si="71">ABS(C1581-ROUND(C1581,0))</f>
        <v>0.33000000001629815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1482404.06</v>
      </c>
      <c r="D1582" s="2">
        <v>0</v>
      </c>
      <c r="E1582" s="2">
        <v>0</v>
      </c>
      <c r="F1582" s="2">
        <v>0</v>
      </c>
      <c r="G1582" s="3">
        <f t="shared" si="70"/>
        <v>2964.8081200000001</v>
      </c>
      <c r="H1582" s="3">
        <f t="shared" si="71"/>
        <v>6.0000000055879354E-2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1389373.46</v>
      </c>
      <c r="D1584" s="2">
        <v>0</v>
      </c>
      <c r="E1584" s="2">
        <v>0</v>
      </c>
      <c r="F1584" s="2">
        <v>0</v>
      </c>
      <c r="G1584" s="3">
        <f t="shared" si="70"/>
        <v>5557.4938400000001</v>
      </c>
      <c r="H1584" s="3">
        <f t="shared" si="71"/>
        <v>0.4599999999627471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1194781.98</v>
      </c>
      <c r="D1585" s="2">
        <v>0</v>
      </c>
      <c r="E1585" s="2">
        <v>0</v>
      </c>
      <c r="F1585" s="2">
        <v>0</v>
      </c>
      <c r="G1585" s="3">
        <f t="shared" si="70"/>
        <v>5973.9098999999997</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190185.48</v>
      </c>
      <c r="D1586" s="2">
        <v>0</v>
      </c>
      <c r="E1586" s="2">
        <v>0</v>
      </c>
      <c r="F1586" s="2">
        <v>0</v>
      </c>
      <c r="G1586" s="3">
        <f t="shared" si="70"/>
        <v>1141.1128800000001</v>
      </c>
      <c r="H1586" s="3">
        <f t="shared" si="71"/>
        <v>0.48000000001047738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4406</v>
      </c>
      <c r="D1592" s="2">
        <v>0</v>
      </c>
      <c r="E1592" s="2">
        <v>0</v>
      </c>
      <c r="F1592" s="2">
        <v>0</v>
      </c>
      <c r="G1592" s="3">
        <f t="shared" si="70"/>
        <v>52.872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5951.62</v>
      </c>
      <c r="D1593" s="2">
        <v>0</v>
      </c>
      <c r="E1593" s="2">
        <v>0</v>
      </c>
      <c r="F1593" s="2">
        <v>0</v>
      </c>
      <c r="G1593" s="3">
        <f t="shared" si="70"/>
        <v>77.37106</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87078.98</v>
      </c>
      <c r="D1600" s="2">
        <v>0</v>
      </c>
      <c r="E1600" s="2">
        <v>0</v>
      </c>
      <c r="F1600" s="2">
        <v>0</v>
      </c>
      <c r="G1600" s="3">
        <f>B1600/1000*C1600</f>
        <v>1741.5796</v>
      </c>
      <c r="H1600" s="3">
        <f>ABS(C1600-ROUND(C1600,0))</f>
        <v>2.0000000004074536E-2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1422786.6300000001</v>
      </c>
      <c r="D1601" s="2">
        <v>0</v>
      </c>
      <c r="E1601" s="2">
        <v>0</v>
      </c>
      <c r="F1601" s="2">
        <v>0</v>
      </c>
      <c r="G1601" s="3">
        <f t="shared" si="70"/>
        <v>29878.519230000005</v>
      </c>
      <c r="H1601" s="3">
        <f t="shared" si="71"/>
        <v>0.36999999987892807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1398712.99</v>
      </c>
      <c r="D1603" s="2">
        <v>0</v>
      </c>
      <c r="E1603" s="2">
        <v>0</v>
      </c>
      <c r="F1603" s="2">
        <v>0</v>
      </c>
      <c r="G1603" s="3">
        <f t="shared" si="70"/>
        <v>32170.39877</v>
      </c>
      <c r="H1603" s="3">
        <f t="shared" si="71"/>
        <v>1.0000000009313226E-2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1201489.9099999999</v>
      </c>
      <c r="D1604" s="2">
        <v>0</v>
      </c>
      <c r="E1604" s="2">
        <v>0</v>
      </c>
      <c r="F1604" s="2">
        <v>0</v>
      </c>
      <c r="G1604" s="3">
        <f t="shared" si="70"/>
        <v>28835.757839999998</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192817.08</v>
      </c>
      <c r="D1605" s="2">
        <v>0</v>
      </c>
      <c r="E1605" s="2">
        <v>0</v>
      </c>
      <c r="F1605" s="2">
        <v>0</v>
      </c>
      <c r="G1605" s="3">
        <f t="shared" si="70"/>
        <v>4820.4269999999997</v>
      </c>
      <c r="H1605" s="3">
        <f t="shared" si="71"/>
        <v>7.9999999987194315E-2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4406</v>
      </c>
      <c r="D1611" s="2">
        <v>0</v>
      </c>
      <c r="E1611" s="2">
        <v>0</v>
      </c>
      <c r="F1611" s="2">
        <v>0</v>
      </c>
      <c r="G1611" s="3">
        <f t="shared" si="70"/>
        <v>136.58600000000001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3679.12</v>
      </c>
      <c r="D1612" s="2">
        <v>0</v>
      </c>
      <c r="E1612" s="2">
        <v>0</v>
      </c>
      <c r="F1612" s="2">
        <v>0</v>
      </c>
      <c r="G1612" s="3">
        <f t="shared" si="70"/>
        <v>117.73184000000001</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20394.52</v>
      </c>
      <c r="D1619" s="2">
        <v>0</v>
      </c>
      <c r="E1619" s="2">
        <v>0</v>
      </c>
      <c r="F1619" s="2">
        <v>0</v>
      </c>
      <c r="G1619" s="3">
        <f>B1619/1000*C1619</f>
        <v>795.38628000000006</v>
      </c>
      <c r="H1619" s="3">
        <f>ABS(C1619-ROUND(C1619,0))</f>
        <v>0.47999999999956344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348170.09999999986</v>
      </c>
      <c r="D1620" s="2">
        <v>0</v>
      </c>
      <c r="E1620" s="2">
        <v>0</v>
      </c>
      <c r="F1620" s="2">
        <v>0</v>
      </c>
      <c r="G1620" s="3">
        <f t="shared" si="70"/>
        <v>13926.803999999995</v>
      </c>
      <c r="H1620" s="3">
        <f t="shared" si="71"/>
        <v>9.9999999860301614E-2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348170.1</v>
      </c>
      <c r="D1680" s="2">
        <v>0</v>
      </c>
      <c r="E1680" s="2">
        <v>0</v>
      </c>
      <c r="F1680" s="2">
        <v>0</v>
      </c>
      <c r="G1680" s="3">
        <f t="shared" si="70"/>
        <v>34817.01</v>
      </c>
      <c r="H1680" s="3">
        <f t="shared" si="71"/>
        <v>9.9999999976716936E-2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193685.2</v>
      </c>
      <c r="D1682" s="2">
        <v>0</v>
      </c>
      <c r="E1682" s="2">
        <v>0</v>
      </c>
      <c r="F1682" s="2">
        <v>0</v>
      </c>
      <c r="G1682" s="3">
        <f t="shared" si="70"/>
        <v>19755.8904</v>
      </c>
      <c r="H1682" s="3">
        <f t="shared" si="71"/>
        <v>0.20000000001164153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2272.5</v>
      </c>
      <c r="D1683" s="2">
        <v>0</v>
      </c>
      <c r="E1683" s="2">
        <v>0</v>
      </c>
      <c r="F1683" s="2">
        <v>0</v>
      </c>
      <c r="G1683" s="3">
        <f t="shared" si="70"/>
        <v>234.0675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152212.4</v>
      </c>
      <c r="D1685" s="14">
        <v>0</v>
      </c>
      <c r="E1685" s="14">
        <v>0</v>
      </c>
      <c r="F1685" s="14">
        <v>0</v>
      </c>
      <c r="G1685" s="15">
        <f t="shared" si="70"/>
        <v>15982.302</v>
      </c>
      <c r="H1685" s="15">
        <f t="shared" si="71"/>
        <v>0.39999999999417923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17683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1265606.8299999998</v>
      </c>
      <c r="I17" s="275">
        <f>'PR-RAS'!E6</f>
        <v>1309567.98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1471445.9100000001</v>
      </c>
      <c r="I18" s="275">
        <f>'PR-RAS'!E152</f>
        <v>1375984.7400000002</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174039.60000000027</v>
      </c>
      <c r="I20" s="275">
        <f>'PR-RAS'!E650</f>
        <v>263989.78000000038</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288552.67</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348170.09999999986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348170.1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2" zoomScaleNormal="100" workbookViewId="0">
      <selection activeCell="E736" sqref="E7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1265606.8299999998</v>
      </c>
      <c r="E6" s="60">
        <f>E7+E43+E49+E82+E106+E125+E134+E140</f>
        <v>1309567.98</v>
      </c>
      <c r="F6" s="45">
        <f t="shared" ref="F6:F132" si="0">IF(D6&lt;&gt;0,IF(E6/D6&gt;=100,"&gt;&gt;100",E6/D6*100),"-")</f>
        <v>103.4735234480364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1118794.93</v>
      </c>
      <c r="E49" s="60">
        <f>E50+E53+E58+E61+E64+E68+E71+E74+E77</f>
        <v>1180773.72</v>
      </c>
      <c r="F49" s="45">
        <f t="shared" si="0"/>
        <v>105.53978109285855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12480</v>
      </c>
      <c r="E53" s="60">
        <f t="shared" si="8"/>
        <v>6131</v>
      </c>
      <c r="F53" s="45">
        <f t="shared" si="0"/>
        <v>49.126602564102562</v>
      </c>
    </row>
    <row r="54" spans="1:6" ht="12.75" customHeight="1" x14ac:dyDescent="0.2">
      <c r="A54" s="63">
        <v>6321</v>
      </c>
      <c r="B54" s="65" t="s">
        <v>111</v>
      </c>
      <c r="C54" s="247" t="s">
        <v>112</v>
      </c>
      <c r="D54" s="194">
        <v>12480</v>
      </c>
      <c r="E54" s="194">
        <v>6131</v>
      </c>
      <c r="F54" s="45">
        <f t="shared" si="0"/>
        <v>49.126602564102562</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1092124.93</v>
      </c>
      <c r="E68" s="60">
        <f t="shared" si="11"/>
        <v>1160469.52</v>
      </c>
      <c r="F68" s="45">
        <f t="shared" si="0"/>
        <v>106.25794614907289</v>
      </c>
    </row>
    <row r="69" spans="1:6" ht="12.75" customHeight="1" x14ac:dyDescent="0.2">
      <c r="A69" s="63" t="s">
        <v>141</v>
      </c>
      <c r="B69" s="64" t="s">
        <v>142</v>
      </c>
      <c r="C69" s="247" t="s">
        <v>141</v>
      </c>
      <c r="D69" s="194">
        <v>1092124.93</v>
      </c>
      <c r="E69" s="194">
        <v>1160469.52</v>
      </c>
      <c r="F69" s="45">
        <f t="shared" si="0"/>
        <v>106.25794614907289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14190</v>
      </c>
      <c r="E74" s="60">
        <f t="shared" si="13"/>
        <v>14173.2</v>
      </c>
      <c r="F74" s="45">
        <f t="shared" si="0"/>
        <v>99.881606765327703</v>
      </c>
    </row>
    <row r="75" spans="1:6" ht="12.75" customHeight="1" x14ac:dyDescent="0.2">
      <c r="A75" s="63" t="s">
        <v>153</v>
      </c>
      <c r="B75" s="65" t="s">
        <v>154</v>
      </c>
      <c r="C75" s="247" t="s">
        <v>153</v>
      </c>
      <c r="D75" s="194">
        <v>14190</v>
      </c>
      <c r="E75" s="194">
        <v>14173.2</v>
      </c>
      <c r="F75" s="45">
        <f t="shared" si="0"/>
        <v>99.881606765327703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249.12</v>
      </c>
      <c r="E106" s="336">
        <f>E107+E112+E120+E124</f>
        <v>1402.8</v>
      </c>
      <c r="F106" s="71">
        <f t="shared" si="0"/>
        <v>563.10211946050094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249.12</v>
      </c>
      <c r="E112" s="60">
        <f t="shared" si="20"/>
        <v>1402.8</v>
      </c>
      <c r="F112" s="45">
        <f t="shared" si="0"/>
        <v>563.10211946050094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249.12</v>
      </c>
      <c r="E117" s="194">
        <v>1402.8</v>
      </c>
      <c r="F117" s="45">
        <f t="shared" si="0"/>
        <v>563.10211946050094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942.88</v>
      </c>
      <c r="E125" s="60">
        <f t="shared" si="22"/>
        <v>2105.5</v>
      </c>
      <c r="F125" s="45">
        <f t="shared" si="0"/>
        <v>223.3051926013915</v>
      </c>
    </row>
    <row r="126" spans="1:6" ht="12.75" customHeight="1" x14ac:dyDescent="0.2">
      <c r="A126" s="63">
        <v>661</v>
      </c>
      <c r="B126" s="65" t="s">
        <v>255</v>
      </c>
      <c r="C126" s="247" t="s">
        <v>256</v>
      </c>
      <c r="D126" s="60">
        <f t="shared" ref="D126:E126" si="23">SUM(D127:D128)</f>
        <v>107.5</v>
      </c>
      <c r="E126" s="60">
        <f t="shared" si="23"/>
        <v>725.5</v>
      </c>
      <c r="F126" s="45">
        <f t="shared" si="0"/>
        <v>674.88372093023258</v>
      </c>
    </row>
    <row r="127" spans="1:6" ht="12.75" customHeight="1" x14ac:dyDescent="0.2">
      <c r="A127" s="63">
        <v>6614</v>
      </c>
      <c r="B127" s="65" t="s">
        <v>257</v>
      </c>
      <c r="C127" s="247" t="s">
        <v>258</v>
      </c>
      <c r="D127" s="194">
        <v>107.5</v>
      </c>
      <c r="E127" s="194">
        <v>11.5</v>
      </c>
      <c r="F127" s="45">
        <f t="shared" si="0"/>
        <v>10.697674418604651</v>
      </c>
    </row>
    <row r="128" spans="1:6" ht="12.75" customHeight="1" x14ac:dyDescent="0.2">
      <c r="A128" s="63">
        <v>6615</v>
      </c>
      <c r="B128" s="65" t="s">
        <v>259</v>
      </c>
      <c r="C128" s="247" t="s">
        <v>260</v>
      </c>
      <c r="D128" s="194">
        <v>0</v>
      </c>
      <c r="E128" s="194">
        <v>714</v>
      </c>
      <c r="F128" s="45" t="str">
        <f t="shared" si="0"/>
        <v>-</v>
      </c>
    </row>
    <row r="129" spans="1:6" ht="36" x14ac:dyDescent="0.2">
      <c r="A129" s="63">
        <v>663</v>
      </c>
      <c r="B129" s="182" t="s">
        <v>261</v>
      </c>
      <c r="C129" s="247" t="s">
        <v>262</v>
      </c>
      <c r="D129" s="60">
        <f t="shared" ref="D129:E129" si="24">SUM(D130:D133)</f>
        <v>835.38</v>
      </c>
      <c r="E129" s="60">
        <f t="shared" si="24"/>
        <v>1380</v>
      </c>
      <c r="F129" s="45">
        <f t="shared" si="0"/>
        <v>165.19428284134165</v>
      </c>
    </row>
    <row r="130" spans="1:6" ht="12.75" customHeight="1" x14ac:dyDescent="0.2">
      <c r="A130" s="63">
        <v>6631</v>
      </c>
      <c r="B130" s="65" t="s">
        <v>263</v>
      </c>
      <c r="C130" s="247" t="s">
        <v>264</v>
      </c>
      <c r="D130" s="194">
        <v>820</v>
      </c>
      <c r="E130" s="194">
        <v>1380</v>
      </c>
      <c r="F130" s="45">
        <f t="shared" si="0"/>
        <v>168.29268292682926</v>
      </c>
    </row>
    <row r="131" spans="1:6" ht="12.75" customHeight="1" x14ac:dyDescent="0.2">
      <c r="A131" s="63">
        <v>6632</v>
      </c>
      <c r="B131" s="182" t="s">
        <v>265</v>
      </c>
      <c r="C131" s="247" t="s">
        <v>266</v>
      </c>
      <c r="D131" s="194">
        <v>15.38</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145619.9</v>
      </c>
      <c r="E134" s="60">
        <f t="shared" si="25"/>
        <v>125285.96</v>
      </c>
      <c r="F134" s="45">
        <f t="shared" ref="F134:F229" si="26">IF(D134&lt;&gt;0,IF(E134/D134&gt;=100,"&gt;&gt;100",E134/D134*100),"-")</f>
        <v>86.036290369654154</v>
      </c>
    </row>
    <row r="135" spans="1:6" ht="24" x14ac:dyDescent="0.2">
      <c r="A135" s="63">
        <v>671</v>
      </c>
      <c r="B135" s="182" t="s">
        <v>273</v>
      </c>
      <c r="C135" s="247" t="s">
        <v>274</v>
      </c>
      <c r="D135" s="60">
        <f t="shared" ref="D135:E135" si="27">SUM(D136:D138)</f>
        <v>145619.9</v>
      </c>
      <c r="E135" s="60">
        <f t="shared" si="27"/>
        <v>125285.96</v>
      </c>
      <c r="F135" s="45">
        <f t="shared" si="26"/>
        <v>86.036290369654154</v>
      </c>
    </row>
    <row r="136" spans="1:6" ht="12.75" customHeight="1" x14ac:dyDescent="0.2">
      <c r="A136" s="63">
        <v>6711</v>
      </c>
      <c r="B136" s="65" t="s">
        <v>275</v>
      </c>
      <c r="C136" s="247" t="s">
        <v>276</v>
      </c>
      <c r="D136" s="194">
        <v>145619.9</v>
      </c>
      <c r="E136" s="194">
        <v>124870.96</v>
      </c>
      <c r="F136" s="45">
        <f t="shared" si="26"/>
        <v>85.751301848167742</v>
      </c>
    </row>
    <row r="137" spans="1:6" ht="24" x14ac:dyDescent="0.2">
      <c r="A137" s="63">
        <v>6712</v>
      </c>
      <c r="B137" s="182" t="s">
        <v>277</v>
      </c>
      <c r="C137" s="247" t="s">
        <v>278</v>
      </c>
      <c r="D137" s="194">
        <v>0</v>
      </c>
      <c r="E137" s="194">
        <v>415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1471445.9100000001</v>
      </c>
      <c r="E152" s="60">
        <f>E153+E164+E202+E221+E230+E262+E273</f>
        <v>1375984.7400000002</v>
      </c>
      <c r="F152" s="45">
        <f t="shared" si="26"/>
        <v>93.512424116221851</v>
      </c>
    </row>
    <row r="153" spans="1:6" ht="12.75" customHeight="1" x14ac:dyDescent="0.2">
      <c r="A153" s="63">
        <v>31</v>
      </c>
      <c r="B153" s="64" t="s">
        <v>308</v>
      </c>
      <c r="C153" s="247" t="s">
        <v>3</v>
      </c>
      <c r="D153" s="60">
        <f t="shared" ref="D153:E153" si="30">D154+D159+D160</f>
        <v>1312522.3</v>
      </c>
      <c r="E153" s="60">
        <f t="shared" si="30"/>
        <v>1180328.6800000002</v>
      </c>
      <c r="F153" s="45">
        <f t="shared" si="26"/>
        <v>89.92827626623945</v>
      </c>
    </row>
    <row r="154" spans="1:6" ht="12.75" customHeight="1" x14ac:dyDescent="0.2">
      <c r="A154" s="63">
        <v>311</v>
      </c>
      <c r="B154" s="64" t="s">
        <v>309</v>
      </c>
      <c r="C154" s="247" t="s">
        <v>310</v>
      </c>
      <c r="D154" s="60">
        <f t="shared" ref="D154:E154" si="31">SUM(D155:D158)</f>
        <v>1096644.75</v>
      </c>
      <c r="E154" s="60">
        <f t="shared" si="31"/>
        <v>977918.04</v>
      </c>
      <c r="F154" s="45">
        <f t="shared" si="26"/>
        <v>89.17363986833476</v>
      </c>
    </row>
    <row r="155" spans="1:6" ht="12.75" customHeight="1" x14ac:dyDescent="0.2">
      <c r="A155" s="63">
        <v>3111</v>
      </c>
      <c r="B155" s="64" t="s">
        <v>311</v>
      </c>
      <c r="C155" s="247" t="s">
        <v>312</v>
      </c>
      <c r="D155" s="194">
        <v>1096644.75</v>
      </c>
      <c r="E155" s="194">
        <v>977918.04</v>
      </c>
      <c r="F155" s="45">
        <f t="shared" si="26"/>
        <v>89.17363986833476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34834.589999999997</v>
      </c>
      <c r="E159" s="194">
        <v>40390.019999999997</v>
      </c>
      <c r="F159" s="45">
        <f t="shared" si="26"/>
        <v>115.94802752092102</v>
      </c>
    </row>
    <row r="160" spans="1:6" ht="12.75" customHeight="1" x14ac:dyDescent="0.2">
      <c r="A160" s="63">
        <v>313</v>
      </c>
      <c r="B160" s="65" t="s">
        <v>321</v>
      </c>
      <c r="C160" s="247" t="s">
        <v>322</v>
      </c>
      <c r="D160" s="60">
        <f t="shared" ref="D160:E160" si="32">SUM(D161:D163)</f>
        <v>181042.96</v>
      </c>
      <c r="E160" s="60">
        <f t="shared" si="32"/>
        <v>162020.62</v>
      </c>
      <c r="F160" s="45">
        <f t="shared" si="26"/>
        <v>89.492913726112306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181042.96</v>
      </c>
      <c r="E162" s="194">
        <v>162020.62</v>
      </c>
      <c r="F162" s="45">
        <f t="shared" si="26"/>
        <v>89.492913726112306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152034.10999999999</v>
      </c>
      <c r="E164" s="60">
        <f>E165+E170+E178+E188+E189+E194</f>
        <v>191250.06</v>
      </c>
      <c r="F164" s="45">
        <f t="shared" si="26"/>
        <v>125.79417868792734</v>
      </c>
    </row>
    <row r="165" spans="1:6" ht="12.75" customHeight="1" x14ac:dyDescent="0.2">
      <c r="A165" s="63">
        <v>321</v>
      </c>
      <c r="B165" s="64" t="s">
        <v>331</v>
      </c>
      <c r="C165" s="247" t="s">
        <v>332</v>
      </c>
      <c r="D165" s="60">
        <f t="shared" ref="D165:E165" si="33">SUM(D166:D169)</f>
        <v>63747.08</v>
      </c>
      <c r="E165" s="60">
        <f t="shared" si="33"/>
        <v>85121.17</v>
      </c>
      <c r="F165" s="45">
        <f t="shared" si="26"/>
        <v>133.52952009723424</v>
      </c>
    </row>
    <row r="166" spans="1:6" ht="12.75" customHeight="1" x14ac:dyDescent="0.2">
      <c r="A166" s="63">
        <v>3211</v>
      </c>
      <c r="B166" s="64" t="s">
        <v>333</v>
      </c>
      <c r="C166" s="247" t="s">
        <v>334</v>
      </c>
      <c r="D166" s="194">
        <v>6323.28</v>
      </c>
      <c r="E166" s="194">
        <v>9043.3799999999992</v>
      </c>
      <c r="F166" s="45">
        <f t="shared" si="26"/>
        <v>143.01723156336584</v>
      </c>
    </row>
    <row r="167" spans="1:6" ht="12.75" customHeight="1" x14ac:dyDescent="0.2">
      <c r="A167" s="63">
        <v>3212</v>
      </c>
      <c r="B167" s="64" t="s">
        <v>335</v>
      </c>
      <c r="C167" s="247" t="s">
        <v>336</v>
      </c>
      <c r="D167" s="194">
        <v>18580.080000000002</v>
      </c>
      <c r="E167" s="194">
        <v>14306.72</v>
      </c>
      <c r="F167" s="45">
        <f t="shared" si="26"/>
        <v>77.000314315115958</v>
      </c>
    </row>
    <row r="168" spans="1:6" ht="12.75" customHeight="1" x14ac:dyDescent="0.2">
      <c r="A168" s="63">
        <v>3213</v>
      </c>
      <c r="B168" s="64" t="s">
        <v>337</v>
      </c>
      <c r="C168" s="247" t="s">
        <v>338</v>
      </c>
      <c r="D168" s="194">
        <v>38843.72</v>
      </c>
      <c r="E168" s="194">
        <v>61771.07</v>
      </c>
      <c r="F168" s="45">
        <f t="shared" si="26"/>
        <v>159.02459908577242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38627.359999999993</v>
      </c>
      <c r="E170" s="60">
        <f t="shared" si="34"/>
        <v>33186.189999999995</v>
      </c>
      <c r="F170" s="45">
        <f t="shared" si="26"/>
        <v>85.913689157115584</v>
      </c>
    </row>
    <row r="171" spans="1:6" ht="12.75" customHeight="1" x14ac:dyDescent="0.2">
      <c r="A171" s="63">
        <v>3221</v>
      </c>
      <c r="B171" s="64" t="s">
        <v>343</v>
      </c>
      <c r="C171" s="247" t="s">
        <v>344</v>
      </c>
      <c r="D171" s="194">
        <v>13382.8</v>
      </c>
      <c r="E171" s="194">
        <v>7031.58</v>
      </c>
      <c r="F171" s="45">
        <f t="shared" si="26"/>
        <v>52.541919478733902</v>
      </c>
    </row>
    <row r="172" spans="1:6" ht="12.75" customHeight="1" x14ac:dyDescent="0.2">
      <c r="A172" s="63">
        <v>3222</v>
      </c>
      <c r="B172" s="64" t="s">
        <v>345</v>
      </c>
      <c r="C172" s="247" t="s">
        <v>346</v>
      </c>
      <c r="D172" s="194">
        <v>3303.58</v>
      </c>
      <c r="E172" s="194">
        <v>2557.58</v>
      </c>
      <c r="F172" s="45">
        <f t="shared" si="26"/>
        <v>77.418436968379751</v>
      </c>
    </row>
    <row r="173" spans="1:6" ht="12.75" customHeight="1" x14ac:dyDescent="0.2">
      <c r="A173" s="63">
        <v>3223</v>
      </c>
      <c r="B173" s="65" t="s">
        <v>347</v>
      </c>
      <c r="C173" s="247" t="s">
        <v>348</v>
      </c>
      <c r="D173" s="194">
        <v>21553.02</v>
      </c>
      <c r="E173" s="194">
        <v>22151.87</v>
      </c>
      <c r="F173" s="45">
        <f t="shared" si="26"/>
        <v>102.77849693453631</v>
      </c>
    </row>
    <row r="174" spans="1:6" ht="12.75" customHeight="1" x14ac:dyDescent="0.2">
      <c r="A174" s="63">
        <v>3224</v>
      </c>
      <c r="B174" s="65" t="s">
        <v>349</v>
      </c>
      <c r="C174" s="247" t="s">
        <v>350</v>
      </c>
      <c r="D174" s="194">
        <v>294.11</v>
      </c>
      <c r="E174" s="194">
        <v>1144.46</v>
      </c>
      <c r="F174" s="45">
        <f t="shared" si="26"/>
        <v>389.12651728944951</v>
      </c>
    </row>
    <row r="175" spans="1:6" ht="12.75" customHeight="1" x14ac:dyDescent="0.2">
      <c r="A175" s="63">
        <v>3225</v>
      </c>
      <c r="B175" s="65" t="s">
        <v>351</v>
      </c>
      <c r="C175" s="247" t="s">
        <v>352</v>
      </c>
      <c r="D175" s="194">
        <v>93.85</v>
      </c>
      <c r="E175" s="194">
        <v>300.7</v>
      </c>
      <c r="F175" s="45">
        <f t="shared" si="26"/>
        <v>320.40490143846563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34847.56</v>
      </c>
      <c r="E178" s="60">
        <f t="shared" si="35"/>
        <v>33263.54</v>
      </c>
      <c r="F178" s="45">
        <f t="shared" si="26"/>
        <v>95.454430668890453</v>
      </c>
    </row>
    <row r="179" spans="1:6" ht="12.75" customHeight="1" x14ac:dyDescent="0.2">
      <c r="A179" s="63">
        <v>3231</v>
      </c>
      <c r="B179" s="65" t="s">
        <v>359</v>
      </c>
      <c r="C179" s="247" t="s">
        <v>360</v>
      </c>
      <c r="D179" s="194">
        <v>2944.31</v>
      </c>
      <c r="E179" s="194">
        <v>2494.04</v>
      </c>
      <c r="F179" s="45">
        <f t="shared" si="26"/>
        <v>84.707113041765297</v>
      </c>
    </row>
    <row r="180" spans="1:6" ht="12.75" customHeight="1" x14ac:dyDescent="0.2">
      <c r="A180" s="63">
        <v>3232</v>
      </c>
      <c r="B180" s="65" t="s">
        <v>361</v>
      </c>
      <c r="C180" s="247" t="s">
        <v>362</v>
      </c>
      <c r="D180" s="194">
        <v>4461.55</v>
      </c>
      <c r="E180" s="194">
        <v>4893.87</v>
      </c>
      <c r="F180" s="45">
        <f t="shared" si="26"/>
        <v>109.68990597438109</v>
      </c>
    </row>
    <row r="181" spans="1:6" ht="12.75" customHeight="1" x14ac:dyDescent="0.2">
      <c r="A181" s="63">
        <v>3233</v>
      </c>
      <c r="B181" s="65" t="s">
        <v>363</v>
      </c>
      <c r="C181" s="247" t="s">
        <v>364</v>
      </c>
      <c r="D181" s="194">
        <v>1285</v>
      </c>
      <c r="E181" s="194">
        <v>861.87</v>
      </c>
      <c r="F181" s="45">
        <f t="shared" si="26"/>
        <v>67.071595330739299</v>
      </c>
    </row>
    <row r="182" spans="1:6" ht="12.75" customHeight="1" x14ac:dyDescent="0.2">
      <c r="A182" s="63">
        <v>3234</v>
      </c>
      <c r="B182" s="65" t="s">
        <v>365</v>
      </c>
      <c r="C182" s="247" t="s">
        <v>366</v>
      </c>
      <c r="D182" s="194">
        <v>4547.1099999999997</v>
      </c>
      <c r="E182" s="194">
        <v>6480.42</v>
      </c>
      <c r="F182" s="45">
        <f t="shared" si="26"/>
        <v>142.51733518652509</v>
      </c>
    </row>
    <row r="183" spans="1:6" ht="12.75" customHeight="1" x14ac:dyDescent="0.2">
      <c r="A183" s="63">
        <v>3235</v>
      </c>
      <c r="B183" s="64" t="s">
        <v>367</v>
      </c>
      <c r="C183" s="247" t="s">
        <v>368</v>
      </c>
      <c r="D183" s="194">
        <v>13671.8</v>
      </c>
      <c r="E183" s="194">
        <v>15300</v>
      </c>
      <c r="F183" s="45">
        <f t="shared" si="26"/>
        <v>111.9091853303881</v>
      </c>
    </row>
    <row r="184" spans="1:6" ht="12.75" customHeight="1" x14ac:dyDescent="0.2">
      <c r="A184" s="63">
        <v>3236</v>
      </c>
      <c r="B184" s="64" t="s">
        <v>369</v>
      </c>
      <c r="C184" s="247" t="s">
        <v>370</v>
      </c>
      <c r="D184" s="194">
        <v>3835</v>
      </c>
      <c r="E184" s="194">
        <v>2720</v>
      </c>
      <c r="F184" s="45">
        <f t="shared" si="26"/>
        <v>70.925684485006528</v>
      </c>
    </row>
    <row r="185" spans="1:6" ht="12.75" customHeight="1" x14ac:dyDescent="0.2">
      <c r="A185" s="63">
        <v>3237</v>
      </c>
      <c r="B185" s="64" t="s">
        <v>371</v>
      </c>
      <c r="C185" s="247" t="s">
        <v>372</v>
      </c>
      <c r="D185" s="194">
        <v>522.57000000000005</v>
      </c>
      <c r="E185" s="194"/>
      <c r="F185" s="45">
        <f t="shared" si="26"/>
        <v>0</v>
      </c>
    </row>
    <row r="186" spans="1:6" ht="12.75" customHeight="1" x14ac:dyDescent="0.2">
      <c r="A186" s="63">
        <v>3238</v>
      </c>
      <c r="B186" s="64" t="s">
        <v>373</v>
      </c>
      <c r="C186" s="247" t="s">
        <v>374</v>
      </c>
      <c r="D186" s="194">
        <v>2199.44</v>
      </c>
      <c r="E186" s="194">
        <v>10.210000000000001</v>
      </c>
      <c r="F186" s="45">
        <f t="shared" si="26"/>
        <v>0.46420907139999273</v>
      </c>
    </row>
    <row r="187" spans="1:6" ht="12.75" customHeight="1" x14ac:dyDescent="0.2">
      <c r="A187" s="63">
        <v>3239</v>
      </c>
      <c r="B187" s="64" t="s">
        <v>375</v>
      </c>
      <c r="C187" s="247" t="s">
        <v>376</v>
      </c>
      <c r="D187" s="194">
        <v>1380.78</v>
      </c>
      <c r="E187" s="194">
        <v>503.13</v>
      </c>
      <c r="F187" s="45">
        <f t="shared" si="26"/>
        <v>36.438100204232391</v>
      </c>
    </row>
    <row r="188" spans="1:6" ht="12.75" customHeight="1" x14ac:dyDescent="0.2">
      <c r="A188" s="63">
        <v>324</v>
      </c>
      <c r="B188" s="64" t="s">
        <v>377</v>
      </c>
      <c r="C188" s="247" t="s">
        <v>378</v>
      </c>
      <c r="D188" s="194">
        <v>11550.75</v>
      </c>
      <c r="E188" s="194">
        <v>38777.18</v>
      </c>
      <c r="F188" s="45">
        <f t="shared" si="26"/>
        <v>335.71136073415147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3261.3599999999997</v>
      </c>
      <c r="E194" s="60">
        <f t="shared" si="36"/>
        <v>901.98</v>
      </c>
      <c r="F194" s="45">
        <f t="shared" si="26"/>
        <v>27.656560453307826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40.93</v>
      </c>
      <c r="E197" s="194"/>
      <c r="F197" s="45">
        <f t="shared" si="26"/>
        <v>0</v>
      </c>
    </row>
    <row r="198" spans="1:6" ht="12.75" customHeight="1" x14ac:dyDescent="0.2">
      <c r="A198" s="63">
        <v>3294</v>
      </c>
      <c r="B198" s="64" t="s">
        <v>397</v>
      </c>
      <c r="C198" s="247" t="s">
        <v>398</v>
      </c>
      <c r="D198" s="194">
        <v>110</v>
      </c>
      <c r="E198" s="194">
        <v>310</v>
      </c>
      <c r="F198" s="45">
        <f t="shared" si="26"/>
        <v>281.81818181818181</v>
      </c>
    </row>
    <row r="199" spans="1:6" ht="12.75" customHeight="1" x14ac:dyDescent="0.2">
      <c r="A199" s="63">
        <v>3295</v>
      </c>
      <c r="B199" s="64" t="s">
        <v>399</v>
      </c>
      <c r="C199" s="247" t="s">
        <v>400</v>
      </c>
      <c r="D199" s="194">
        <v>2694</v>
      </c>
      <c r="E199" s="194">
        <v>30</v>
      </c>
      <c r="F199" s="45">
        <f t="shared" si="26"/>
        <v>1.1135857461024499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416.43</v>
      </c>
      <c r="E201" s="194">
        <v>561.98</v>
      </c>
      <c r="F201" s="45">
        <f t="shared" si="26"/>
        <v>134.95185265230651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5490</v>
      </c>
      <c r="E230" s="60">
        <f>E231+E234+E237+E242+E246+E250+E254+E257</f>
        <v>3146</v>
      </c>
      <c r="F230" s="45">
        <f t="shared" ref="F230:F245" si="44">IF(D230&lt;&gt;0,IF(E230/D230&gt;=100,"&gt;&gt;100",E230/D230*100),"-")</f>
        <v>57.304189435336973</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5490</v>
      </c>
      <c r="E257" s="60">
        <f t="shared" si="54"/>
        <v>3146</v>
      </c>
      <c r="F257" s="45">
        <f t="shared" si="53"/>
        <v>57.304189435336973</v>
      </c>
    </row>
    <row r="258" spans="1:6" ht="12.75" customHeight="1" x14ac:dyDescent="0.2">
      <c r="A258" s="63" t="s">
        <v>512</v>
      </c>
      <c r="B258" s="64" t="s">
        <v>159</v>
      </c>
      <c r="C258" s="247" t="s">
        <v>512</v>
      </c>
      <c r="D258" s="194">
        <v>5490</v>
      </c>
      <c r="E258" s="194">
        <v>3146</v>
      </c>
      <c r="F258" s="45">
        <f t="shared" si="53"/>
        <v>57.304189435336973</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1399.5</v>
      </c>
      <c r="E273" s="60">
        <f t="shared" si="60"/>
        <v>1260</v>
      </c>
      <c r="F273" s="45">
        <f t="shared" ref="F273:F277" si="61">IF(D273&lt;&gt;0,IF(E273/D273&gt;=100,"&gt;&gt;100",E273/D273*100),"-")</f>
        <v>90.032154340836016</v>
      </c>
    </row>
    <row r="274" spans="1:6" ht="12.75" customHeight="1" x14ac:dyDescent="0.2">
      <c r="A274" s="63">
        <v>381</v>
      </c>
      <c r="B274" s="64" t="s">
        <v>540</v>
      </c>
      <c r="C274" s="247" t="s">
        <v>541</v>
      </c>
      <c r="D274" s="60">
        <f t="shared" ref="D274:E274" si="62">SUM(D275:D277)</f>
        <v>1399.5</v>
      </c>
      <c r="E274" s="60">
        <f t="shared" si="62"/>
        <v>1260</v>
      </c>
      <c r="F274" s="45">
        <f t="shared" si="61"/>
        <v>90.032154340836016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1399.5</v>
      </c>
      <c r="E276" s="194">
        <v>1260</v>
      </c>
      <c r="F276" s="45">
        <f t="shared" si="61"/>
        <v>90.032154340836016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1471445.9100000001</v>
      </c>
      <c r="E299" s="60">
        <f>E152-E297+E298</f>
        <v>1375984.7400000002</v>
      </c>
      <c r="F299" s="45">
        <f t="shared" si="68"/>
        <v>93.512424116221851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205839.08000000031</v>
      </c>
      <c r="E301" s="60">
        <f>IF(E299&gt;=E6,E299-E6,0)</f>
        <v>66416.760000000242</v>
      </c>
      <c r="F301" s="45">
        <f t="shared" si="68"/>
        <v>32.266350976695065</v>
      </c>
    </row>
    <row r="302" spans="1:6" ht="12.75" customHeight="1" x14ac:dyDescent="0.2">
      <c r="A302" s="63">
        <v>92211</v>
      </c>
      <c r="B302" s="64" t="s">
        <v>596</v>
      </c>
      <c r="C302" s="247" t="s">
        <v>597</v>
      </c>
      <c r="D302" s="194">
        <v>41897.699999999997</v>
      </c>
      <c r="E302" s="194">
        <v>0</v>
      </c>
      <c r="F302" s="45">
        <f t="shared" si="68"/>
        <v>0</v>
      </c>
    </row>
    <row r="303" spans="1:6" ht="12.75" customHeight="1" x14ac:dyDescent="0.2">
      <c r="A303" s="63">
        <v>92221</v>
      </c>
      <c r="B303" s="64" t="s">
        <v>598</v>
      </c>
      <c r="C303" s="247" t="s">
        <v>599</v>
      </c>
      <c r="D303" s="194">
        <v>0</v>
      </c>
      <c r="E303" s="194">
        <v>181510.24</v>
      </c>
      <c r="F303" s="45" t="str">
        <f t="shared" si="68"/>
        <v>-</v>
      </c>
    </row>
    <row r="304" spans="1:6" ht="12.75" customHeight="1" x14ac:dyDescent="0.2">
      <c r="A304" s="63">
        <v>96</v>
      </c>
      <c r="B304" s="220" t="s">
        <v>600</v>
      </c>
      <c r="C304" s="247" t="s">
        <v>601</v>
      </c>
      <c r="D304" s="194">
        <v>177995.49</v>
      </c>
      <c r="E304" s="194">
        <v>195478.27</v>
      </c>
      <c r="F304" s="45">
        <f t="shared" si="68"/>
        <v>109.82203537853682</v>
      </c>
    </row>
    <row r="305" spans="1:6" ht="12" x14ac:dyDescent="0.2">
      <c r="A305" s="63">
        <v>9661</v>
      </c>
      <c r="B305" s="220" t="s">
        <v>602</v>
      </c>
      <c r="C305" s="247" t="s">
        <v>603</v>
      </c>
      <c r="D305" s="194">
        <v>14.5</v>
      </c>
      <c r="E305" s="194">
        <v>164</v>
      </c>
      <c r="F305" s="45">
        <f t="shared" si="68"/>
        <v>1131.0344827586207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6581.22</v>
      </c>
      <c r="E360" s="60">
        <f t="shared" si="86"/>
        <v>5951.62</v>
      </c>
      <c r="F360" s="45">
        <f t="shared" si="72"/>
        <v>90.433384691592138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6581.22</v>
      </c>
      <c r="E373" s="60">
        <f t="shared" si="90"/>
        <v>5951.62</v>
      </c>
      <c r="F373" s="45">
        <f t="shared" si="72"/>
        <v>90.433384691592138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6581.22</v>
      </c>
      <c r="E379" s="60">
        <f t="shared" si="92"/>
        <v>5534.4</v>
      </c>
      <c r="F379" s="45">
        <f t="shared" si="72"/>
        <v>84.093830627148151</v>
      </c>
    </row>
    <row r="380" spans="1:6" ht="12.75" customHeight="1" x14ac:dyDescent="0.2">
      <c r="A380" s="63">
        <v>4221</v>
      </c>
      <c r="B380" s="64" t="s">
        <v>647</v>
      </c>
      <c r="C380" s="247" t="s">
        <v>739</v>
      </c>
      <c r="D380" s="194">
        <v>6581.22</v>
      </c>
      <c r="E380" s="194">
        <v>5534.4</v>
      </c>
      <c r="F380" s="45">
        <f t="shared" si="72"/>
        <v>84.093830627148151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417.22</v>
      </c>
      <c r="F393" s="45" t="str">
        <f t="shared" si="72"/>
        <v>-</v>
      </c>
    </row>
    <row r="394" spans="1:6" ht="12.75" customHeight="1" x14ac:dyDescent="0.2">
      <c r="A394" s="63">
        <v>4241</v>
      </c>
      <c r="B394" s="64" t="s">
        <v>756</v>
      </c>
      <c r="C394" s="247" t="s">
        <v>757</v>
      </c>
      <c r="D394" s="194">
        <v>0</v>
      </c>
      <c r="E394" s="194">
        <v>417.22</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6581.22</v>
      </c>
      <c r="E418" s="60">
        <f t="shared" si="102"/>
        <v>5951.62</v>
      </c>
      <c r="F418" s="45">
        <f t="shared" si="72"/>
        <v>90.433384691592138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3517</v>
      </c>
      <c r="E420" s="194">
        <v>10111.16</v>
      </c>
      <c r="F420" s="45">
        <f t="shared" si="72"/>
        <v>287.49388683537103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1265606.8299999998</v>
      </c>
      <c r="E422" s="60">
        <f>E6+E308</f>
        <v>1309567.98</v>
      </c>
      <c r="F422" s="45">
        <f t="shared" si="72"/>
        <v>103.4735234480364</v>
      </c>
    </row>
    <row r="423" spans="1:6" ht="12.75" customHeight="1" x14ac:dyDescent="0.2">
      <c r="A423" s="63" t="s">
        <v>581</v>
      </c>
      <c r="B423" s="64" t="s">
        <v>804</v>
      </c>
      <c r="C423" s="247" t="s">
        <v>805</v>
      </c>
      <c r="D423" s="60">
        <f t="shared" ref="D423:E423" si="103">D299+D360</f>
        <v>1478027.1300000001</v>
      </c>
      <c r="E423" s="60">
        <f t="shared" si="103"/>
        <v>1381936.3600000003</v>
      </c>
      <c r="F423" s="45">
        <f t="shared" si="72"/>
        <v>93.498714059463865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212420.30000000028</v>
      </c>
      <c r="E425" s="60">
        <f t="shared" si="105"/>
        <v>72368.380000000354</v>
      </c>
      <c r="F425" s="45">
        <f t="shared" si="72"/>
        <v>34.068485921543399</v>
      </c>
    </row>
    <row r="426" spans="1:6" ht="12.75" customHeight="1" x14ac:dyDescent="0.2">
      <c r="A426" s="251" t="s">
        <v>810</v>
      </c>
      <c r="B426" s="183" t="s">
        <v>811</v>
      </c>
      <c r="C426" s="252" t="s">
        <v>812</v>
      </c>
      <c r="D426" s="60">
        <f t="shared" ref="D426:E426" si="106">IF(D302-D303+D419-D420&gt;=0,D302-D303+D419-D420,0)</f>
        <v>38380.699999999997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191621.4</v>
      </c>
      <c r="F427" s="45" t="str">
        <f t="shared" si="72"/>
        <v>-</v>
      </c>
    </row>
    <row r="428" spans="1:6" ht="24" x14ac:dyDescent="0.2">
      <c r="A428" s="249" t="s">
        <v>815</v>
      </c>
      <c r="B428" s="243" t="s">
        <v>816</v>
      </c>
      <c r="C428" s="250" t="s">
        <v>817</v>
      </c>
      <c r="D428" s="81">
        <f t="shared" ref="D428:E428" si="108">D304+D421</f>
        <v>177995.49</v>
      </c>
      <c r="E428" s="81">
        <f t="shared" si="108"/>
        <v>195478.27</v>
      </c>
      <c r="F428" s="61">
        <f t="shared" si="72"/>
        <v>109.82203537853682</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1265606.8299999998</v>
      </c>
      <c r="E643" s="60">
        <f>E422+E430</f>
        <v>1309567.98</v>
      </c>
      <c r="F643" s="45">
        <f t="shared" si="109"/>
        <v>103.4735234480364</v>
      </c>
    </row>
    <row r="644" spans="1:6" ht="12.75" customHeight="1" x14ac:dyDescent="0.2">
      <c r="A644" s="63" t="s">
        <v>581</v>
      </c>
      <c r="B644" s="64" t="s">
        <v>1237</v>
      </c>
      <c r="C644" s="247" t="s">
        <v>1238</v>
      </c>
      <c r="D644" s="60">
        <f>D423+D535</f>
        <v>1478027.1300000001</v>
      </c>
      <c r="E644" s="60">
        <f>E423+E535</f>
        <v>1381936.3600000003</v>
      </c>
      <c r="F644" s="45">
        <f t="shared" si="109"/>
        <v>93.498714059463865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212420.30000000028</v>
      </c>
      <c r="E646" s="60">
        <f t="shared" si="164"/>
        <v>72368.380000000354</v>
      </c>
      <c r="F646" s="45">
        <f t="shared" si="109"/>
        <v>34.068485921543399</v>
      </c>
    </row>
    <row r="647" spans="1:6" ht="24" x14ac:dyDescent="0.2">
      <c r="A647" s="251" t="s">
        <v>1243</v>
      </c>
      <c r="B647" s="64" t="s">
        <v>1244</v>
      </c>
      <c r="C647" s="252" t="s">
        <v>1243</v>
      </c>
      <c r="D647" s="60">
        <f>IF(D426-D427+D641-D642&gt;=0,D426-D427+D641-D642,0)</f>
        <v>38380.699999999997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191621.4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174039.60000000027</v>
      </c>
      <c r="E650" s="60">
        <f t="shared" si="166"/>
        <v>263989.78000000038</v>
      </c>
      <c r="F650" s="45">
        <f t="shared" si="109"/>
        <v>151.68374324004421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76</v>
      </c>
      <c r="E658" s="253">
        <v>78</v>
      </c>
      <c r="F658" s="45">
        <f t="shared" si="167"/>
        <v>102.63157894736842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67</v>
      </c>
      <c r="E660" s="253">
        <v>62</v>
      </c>
      <c r="F660" s="45">
        <f t="shared" si="167"/>
        <v>92.537313432835816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1092124.93</v>
      </c>
      <c r="E683" s="192">
        <v>1160119.52</v>
      </c>
      <c r="F683" s="71">
        <f t="shared" si="167"/>
        <v>106.22589853342146</v>
      </c>
    </row>
    <row r="684" spans="1:6" ht="24" x14ac:dyDescent="0.2">
      <c r="A684" s="70">
        <v>63613</v>
      </c>
      <c r="B684" s="182" t="s">
        <v>1317</v>
      </c>
      <c r="C684" s="278" t="s">
        <v>1318</v>
      </c>
      <c r="D684" s="192">
        <v>0</v>
      </c>
      <c r="E684" s="192">
        <v>350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14190</v>
      </c>
      <c r="E702" s="192">
        <v>14173.2</v>
      </c>
      <c r="F702" s="71">
        <f t="shared" si="167"/>
        <v>99.881606765327703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3081.54</v>
      </c>
      <c r="F732" s="71" t="str">
        <f t="shared" si="167"/>
        <v>-</v>
      </c>
    </row>
    <row r="733" spans="1:6" ht="12.75" customHeight="1" x14ac:dyDescent="0.2">
      <c r="A733" s="70">
        <v>31215</v>
      </c>
      <c r="B733" s="65" t="s">
        <v>1395</v>
      </c>
      <c r="C733" s="278" t="s">
        <v>1396</v>
      </c>
      <c r="D733" s="192">
        <v>2648.64</v>
      </c>
      <c r="E733" s="192">
        <v>1765.76</v>
      </c>
      <c r="F733" s="71">
        <f t="shared" si="167"/>
        <v>66.666666666666671</v>
      </c>
    </row>
    <row r="734" spans="1:6" ht="12.75" customHeight="1" x14ac:dyDescent="0.2">
      <c r="A734" s="70">
        <v>32121</v>
      </c>
      <c r="B734" s="65" t="s">
        <v>1397</v>
      </c>
      <c r="C734" s="278" t="s">
        <v>1398</v>
      </c>
      <c r="D734" s="192">
        <v>18580.080000000002</v>
      </c>
      <c r="E734" s="192">
        <v>14306.72</v>
      </c>
      <c r="F734" s="71">
        <f t="shared" si="167"/>
        <v>77.000314315115958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3835</v>
      </c>
      <c r="E736" s="194">
        <v>2720</v>
      </c>
      <c r="F736" s="45">
        <f t="shared" si="167"/>
        <v>70.925684485006528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522.57000000000005</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2664</v>
      </c>
      <c r="E744" s="192"/>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7" zoomScaleNormal="100" workbookViewId="0">
      <selection activeCell="D28" sqref="D2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288552.67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1482404.06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1389373.46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1194781.98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190185.48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4406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5951.62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87078.98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1422786.6300000001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1398712.99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1201489.9099999999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192817.08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4406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3679.12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20394.52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348170.09999999986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348170.1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193685.2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2272.5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152212.4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65"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17683</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Vuica</cp:lastModifiedBy>
  <cp:lastPrinted>2026-07-14T07:36:18Z</cp:lastPrinted>
  <dcterms:created xsi:type="dcterms:W3CDTF">2022-04-01T05:14:30Z</dcterms:created>
  <dcterms:modified xsi:type="dcterms:W3CDTF">2026-07-14T07:37:43Z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